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" windowWidth="24240" windowHeight="11640"/>
  </bookViews>
  <sheets>
    <sheet name="Лист1 " sheetId="5" r:id="rId1"/>
    <sheet name="Лист 2" sheetId="6" r:id="rId2"/>
  </sheets>
  <calcPr calcId="145621"/>
</workbook>
</file>

<file path=xl/calcChain.xml><?xml version="1.0" encoding="utf-8"?>
<calcChain xmlns="http://schemas.openxmlformats.org/spreadsheetml/2006/main">
  <c r="B195" i="6" l="1"/>
  <c r="A195" i="6"/>
  <c r="L194" i="6"/>
  <c r="J194" i="6"/>
  <c r="I194" i="6"/>
  <c r="H194" i="6"/>
  <c r="G194" i="6"/>
  <c r="F194" i="6"/>
  <c r="B185" i="6"/>
  <c r="A185" i="6"/>
  <c r="L184" i="6"/>
  <c r="L195" i="6" s="1"/>
  <c r="J184" i="6"/>
  <c r="I184" i="6"/>
  <c r="H184" i="6"/>
  <c r="H195" i="6" s="1"/>
  <c r="G184" i="6"/>
  <c r="G195" i="6" s="1"/>
  <c r="F184" i="6"/>
  <c r="F195" i="6" s="1"/>
  <c r="B176" i="6"/>
  <c r="A176" i="6"/>
  <c r="L175" i="6"/>
  <c r="J175" i="6"/>
  <c r="I175" i="6"/>
  <c r="H175" i="6"/>
  <c r="G175" i="6"/>
  <c r="F175" i="6"/>
  <c r="B166" i="6"/>
  <c r="A166" i="6"/>
  <c r="L165" i="6"/>
  <c r="L176" i="6" s="1"/>
  <c r="J165" i="6"/>
  <c r="J176" i="6" s="1"/>
  <c r="I165" i="6"/>
  <c r="I176" i="6" s="1"/>
  <c r="H165" i="6"/>
  <c r="G165" i="6"/>
  <c r="F165" i="6"/>
  <c r="B157" i="6"/>
  <c r="A157" i="6"/>
  <c r="L156" i="6"/>
  <c r="J156" i="6"/>
  <c r="I156" i="6"/>
  <c r="H156" i="6"/>
  <c r="G156" i="6"/>
  <c r="F156" i="6"/>
  <c r="B147" i="6"/>
  <c r="A147" i="6"/>
  <c r="L146" i="6"/>
  <c r="J146" i="6"/>
  <c r="I146" i="6"/>
  <c r="I157" i="6" s="1"/>
  <c r="H146" i="6"/>
  <c r="H157" i="6" s="1"/>
  <c r="G146" i="6"/>
  <c r="G157" i="6" s="1"/>
  <c r="F146" i="6"/>
  <c r="B138" i="6"/>
  <c r="A138" i="6"/>
  <c r="L137" i="6"/>
  <c r="J137" i="6"/>
  <c r="I137" i="6"/>
  <c r="H137" i="6"/>
  <c r="G137" i="6"/>
  <c r="F137" i="6"/>
  <c r="B128" i="6"/>
  <c r="A128" i="6"/>
  <c r="L127" i="6"/>
  <c r="L138" i="6" s="1"/>
  <c r="J127" i="6"/>
  <c r="I127" i="6"/>
  <c r="H127" i="6"/>
  <c r="G127" i="6"/>
  <c r="G138" i="6" s="1"/>
  <c r="F127" i="6"/>
  <c r="F138" i="6" s="1"/>
  <c r="B119" i="6"/>
  <c r="A119" i="6"/>
  <c r="L118" i="6"/>
  <c r="J118" i="6"/>
  <c r="I118" i="6"/>
  <c r="H118" i="6"/>
  <c r="G118" i="6"/>
  <c r="F118" i="6"/>
  <c r="B109" i="6"/>
  <c r="A109" i="6"/>
  <c r="L108" i="6"/>
  <c r="L119" i="6" s="1"/>
  <c r="J108" i="6"/>
  <c r="J119" i="6" s="1"/>
  <c r="I108" i="6"/>
  <c r="I119" i="6" s="1"/>
  <c r="H108" i="6"/>
  <c r="G108" i="6"/>
  <c r="F108" i="6"/>
  <c r="B100" i="6"/>
  <c r="A100" i="6"/>
  <c r="L99" i="6"/>
  <c r="J99" i="6"/>
  <c r="I99" i="6"/>
  <c r="H99" i="6"/>
  <c r="G99" i="6"/>
  <c r="F99" i="6"/>
  <c r="B90" i="6"/>
  <c r="A90" i="6"/>
  <c r="L89" i="6"/>
  <c r="J89" i="6"/>
  <c r="I89" i="6"/>
  <c r="I100" i="6" s="1"/>
  <c r="H89" i="6"/>
  <c r="H100" i="6" s="1"/>
  <c r="G89" i="6"/>
  <c r="G100" i="6" s="1"/>
  <c r="F89" i="6"/>
  <c r="B81" i="6"/>
  <c r="A81" i="6"/>
  <c r="L80" i="6"/>
  <c r="J80" i="6"/>
  <c r="I80" i="6"/>
  <c r="H80" i="6"/>
  <c r="G80" i="6"/>
  <c r="F80" i="6"/>
  <c r="B71" i="6"/>
  <c r="A71" i="6"/>
  <c r="L70" i="6"/>
  <c r="L81" i="6" s="1"/>
  <c r="J70" i="6"/>
  <c r="I70" i="6"/>
  <c r="H70" i="6"/>
  <c r="G70" i="6"/>
  <c r="G81" i="6" s="1"/>
  <c r="F70" i="6"/>
  <c r="F81" i="6" s="1"/>
  <c r="B62" i="6"/>
  <c r="A62" i="6"/>
  <c r="L61" i="6"/>
  <c r="J61" i="6"/>
  <c r="I61" i="6"/>
  <c r="H61" i="6"/>
  <c r="G61" i="6"/>
  <c r="F61" i="6"/>
  <c r="B52" i="6"/>
  <c r="A52" i="6"/>
  <c r="L51" i="6"/>
  <c r="L62" i="6" s="1"/>
  <c r="J51" i="6"/>
  <c r="J62" i="6" s="1"/>
  <c r="I51" i="6"/>
  <c r="I62" i="6" s="1"/>
  <c r="H51" i="6"/>
  <c r="G51" i="6"/>
  <c r="F51" i="6"/>
  <c r="B43" i="6"/>
  <c r="A43" i="6"/>
  <c r="L42" i="6"/>
  <c r="J42" i="6"/>
  <c r="I42" i="6"/>
  <c r="H42" i="6"/>
  <c r="G42" i="6"/>
  <c r="F42" i="6"/>
  <c r="B33" i="6"/>
  <c r="A33" i="6"/>
  <c r="L32" i="6"/>
  <c r="J32" i="6"/>
  <c r="I32" i="6"/>
  <c r="I43" i="6" s="1"/>
  <c r="H32" i="6"/>
  <c r="H43" i="6" s="1"/>
  <c r="G32" i="6"/>
  <c r="G43" i="6" s="1"/>
  <c r="F32" i="6"/>
  <c r="B24" i="6"/>
  <c r="A24" i="6"/>
  <c r="L23" i="6"/>
  <c r="J23" i="6"/>
  <c r="I23" i="6"/>
  <c r="H23" i="6"/>
  <c r="G23" i="6"/>
  <c r="F23" i="6"/>
  <c r="B14" i="6"/>
  <c r="A14" i="6"/>
  <c r="L13" i="6"/>
  <c r="L24" i="6" s="1"/>
  <c r="J13" i="6"/>
  <c r="I13" i="6"/>
  <c r="H13" i="6"/>
  <c r="G13" i="6"/>
  <c r="G24" i="6" s="1"/>
  <c r="F13" i="6"/>
  <c r="F24" i="6" s="1"/>
  <c r="B195" i="5"/>
  <c r="A195" i="5"/>
  <c r="L194" i="5"/>
  <c r="J194" i="5"/>
  <c r="I194" i="5"/>
  <c r="H194" i="5"/>
  <c r="G194" i="5"/>
  <c r="F194" i="5"/>
  <c r="B185" i="5"/>
  <c r="A185" i="5"/>
  <c r="L184" i="5"/>
  <c r="L195" i="5" s="1"/>
  <c r="J184" i="5"/>
  <c r="J195" i="5" s="1"/>
  <c r="I184" i="5"/>
  <c r="I195" i="5" s="1"/>
  <c r="H184" i="5"/>
  <c r="G184" i="5"/>
  <c r="F184" i="5"/>
  <c r="B176" i="5"/>
  <c r="A176" i="5"/>
  <c r="L175" i="5"/>
  <c r="J175" i="5"/>
  <c r="I175" i="5"/>
  <c r="H175" i="5"/>
  <c r="G175" i="5"/>
  <c r="F175" i="5"/>
  <c r="B166" i="5"/>
  <c r="A166" i="5"/>
  <c r="L165" i="5"/>
  <c r="J165" i="5"/>
  <c r="I165" i="5"/>
  <c r="I176" i="5" s="1"/>
  <c r="H165" i="5"/>
  <c r="H176" i="5" s="1"/>
  <c r="G165" i="5"/>
  <c r="G176" i="5" s="1"/>
  <c r="F165" i="5"/>
  <c r="B157" i="5"/>
  <c r="A157" i="5"/>
  <c r="L156" i="5"/>
  <c r="J156" i="5"/>
  <c r="I156" i="5"/>
  <c r="H156" i="5"/>
  <c r="G156" i="5"/>
  <c r="F156" i="5"/>
  <c r="B147" i="5"/>
  <c r="A147" i="5"/>
  <c r="L146" i="5"/>
  <c r="L157" i="5" s="1"/>
  <c r="J146" i="5"/>
  <c r="I146" i="5"/>
  <c r="H146" i="5"/>
  <c r="G146" i="5"/>
  <c r="F146" i="5"/>
  <c r="B138" i="5"/>
  <c r="A138" i="5"/>
  <c r="L137" i="5"/>
  <c r="J137" i="5"/>
  <c r="I137" i="5"/>
  <c r="H137" i="5"/>
  <c r="G137" i="5"/>
  <c r="F137" i="5"/>
  <c r="B128" i="5"/>
  <c r="A128" i="5"/>
  <c r="L127" i="5"/>
  <c r="L138" i="5" s="1"/>
  <c r="J127" i="5"/>
  <c r="J138" i="5" s="1"/>
  <c r="I127" i="5"/>
  <c r="I138" i="5" s="1"/>
  <c r="H127" i="5"/>
  <c r="G127" i="5"/>
  <c r="F127" i="5"/>
  <c r="B119" i="5"/>
  <c r="A119" i="5"/>
  <c r="L118" i="5"/>
  <c r="J118" i="5"/>
  <c r="I118" i="5"/>
  <c r="H118" i="5"/>
  <c r="G118" i="5"/>
  <c r="F118" i="5"/>
  <c r="B109" i="5"/>
  <c r="A109" i="5"/>
  <c r="L108" i="5"/>
  <c r="J108" i="5"/>
  <c r="I108" i="5"/>
  <c r="I119" i="5" s="1"/>
  <c r="H108" i="5"/>
  <c r="H119" i="5" s="1"/>
  <c r="G108" i="5"/>
  <c r="G119" i="5" s="1"/>
  <c r="F108" i="5"/>
  <c r="B100" i="5"/>
  <c r="A100" i="5"/>
  <c r="L99" i="5"/>
  <c r="J99" i="5"/>
  <c r="I99" i="5"/>
  <c r="H99" i="5"/>
  <c r="G99" i="5"/>
  <c r="F99" i="5"/>
  <c r="B90" i="5"/>
  <c r="A90" i="5"/>
  <c r="L89" i="5"/>
  <c r="L100" i="5" s="1"/>
  <c r="J89" i="5"/>
  <c r="I89" i="5"/>
  <c r="H89" i="5"/>
  <c r="H100" i="5" s="1"/>
  <c r="G89" i="5"/>
  <c r="G100" i="5" s="1"/>
  <c r="F89" i="5"/>
  <c r="F100" i="5" s="1"/>
  <c r="B81" i="5"/>
  <c r="A81" i="5"/>
  <c r="L80" i="5"/>
  <c r="J80" i="5"/>
  <c r="I80" i="5"/>
  <c r="H80" i="5"/>
  <c r="G80" i="5"/>
  <c r="F80" i="5"/>
  <c r="B71" i="5"/>
  <c r="A71" i="5"/>
  <c r="L70" i="5"/>
  <c r="L81" i="5" s="1"/>
  <c r="J70" i="5"/>
  <c r="J81" i="5" s="1"/>
  <c r="I70" i="5"/>
  <c r="I81" i="5" s="1"/>
  <c r="H70" i="5"/>
  <c r="G70" i="5"/>
  <c r="F70" i="5"/>
  <c r="B62" i="5"/>
  <c r="A62" i="5"/>
  <c r="L61" i="5"/>
  <c r="J61" i="5"/>
  <c r="I61" i="5"/>
  <c r="H61" i="5"/>
  <c r="G61" i="5"/>
  <c r="F61" i="5"/>
  <c r="B52" i="5"/>
  <c r="A52" i="5"/>
  <c r="L51" i="5"/>
  <c r="J51" i="5"/>
  <c r="I51" i="5"/>
  <c r="I62" i="5" s="1"/>
  <c r="H51" i="5"/>
  <c r="H62" i="5" s="1"/>
  <c r="G51" i="5"/>
  <c r="G62" i="5" s="1"/>
  <c r="F51" i="5"/>
  <c r="B43" i="5"/>
  <c r="A43" i="5"/>
  <c r="L42" i="5"/>
  <c r="J42" i="5"/>
  <c r="I42" i="5"/>
  <c r="H42" i="5"/>
  <c r="G42" i="5"/>
  <c r="F42" i="5"/>
  <c r="B33" i="5"/>
  <c r="A33" i="5"/>
  <c r="L32" i="5"/>
  <c r="L43" i="5" s="1"/>
  <c r="J32" i="5"/>
  <c r="I32" i="5"/>
  <c r="H32" i="5"/>
  <c r="G32" i="5"/>
  <c r="G43" i="5" s="1"/>
  <c r="F32" i="5"/>
  <c r="F43" i="5" s="1"/>
  <c r="B24" i="5"/>
  <c r="A24" i="5"/>
  <c r="L23" i="5"/>
  <c r="J23" i="5"/>
  <c r="I23" i="5"/>
  <c r="H23" i="5"/>
  <c r="G23" i="5"/>
  <c r="F23" i="5"/>
  <c r="B14" i="5"/>
  <c r="A14" i="5"/>
  <c r="L13" i="5"/>
  <c r="L24" i="5" s="1"/>
  <c r="J13" i="5"/>
  <c r="J24" i="5" s="1"/>
  <c r="I13" i="5"/>
  <c r="I24" i="5" s="1"/>
  <c r="H13" i="5"/>
  <c r="G13" i="5"/>
  <c r="F13" i="5"/>
  <c r="F157" i="5" l="1"/>
  <c r="G157" i="5"/>
  <c r="H157" i="5"/>
  <c r="J43" i="5"/>
  <c r="J100" i="5"/>
  <c r="J157" i="5"/>
  <c r="F43" i="6"/>
  <c r="J81" i="6"/>
  <c r="F100" i="6"/>
  <c r="J138" i="6"/>
  <c r="F157" i="6"/>
  <c r="J195" i="6"/>
  <c r="F62" i="5"/>
  <c r="F119" i="5"/>
  <c r="F176" i="5"/>
  <c r="J24" i="6"/>
  <c r="F24" i="5"/>
  <c r="J62" i="5"/>
  <c r="F81" i="5"/>
  <c r="J119" i="5"/>
  <c r="F138" i="5"/>
  <c r="J176" i="5"/>
  <c r="F195" i="5"/>
  <c r="J43" i="6"/>
  <c r="F62" i="6"/>
  <c r="J100" i="6"/>
  <c r="F119" i="6"/>
  <c r="J157" i="6"/>
  <c r="F176" i="6"/>
  <c r="G24" i="5"/>
  <c r="L62" i="5"/>
  <c r="G81" i="5"/>
  <c r="L119" i="5"/>
  <c r="G138" i="5"/>
  <c r="L176" i="5"/>
  <c r="G195" i="5"/>
  <c r="L43" i="6"/>
  <c r="G62" i="6"/>
  <c r="L100" i="6"/>
  <c r="G119" i="6"/>
  <c r="L157" i="6"/>
  <c r="G176" i="6"/>
  <c r="H24" i="5"/>
  <c r="H81" i="5"/>
  <c r="H138" i="5"/>
  <c r="H195" i="5"/>
  <c r="H62" i="6"/>
  <c r="H119" i="6"/>
  <c r="H176" i="6"/>
  <c r="H43" i="5"/>
  <c r="H24" i="6"/>
  <c r="H81" i="6"/>
  <c r="H138" i="6"/>
  <c r="I43" i="5"/>
  <c r="I100" i="5"/>
  <c r="I157" i="5"/>
  <c r="I24" i="6"/>
  <c r="I81" i="6"/>
  <c r="I138" i="6"/>
  <c r="I195" i="6"/>
  <c r="F196" i="6" l="1"/>
  <c r="L196" i="6"/>
  <c r="I196" i="6"/>
  <c r="G196" i="6"/>
  <c r="L196" i="5"/>
  <c r="I196" i="5"/>
  <c r="J196" i="5"/>
  <c r="H196" i="5"/>
  <c r="F196" i="5"/>
  <c r="H196" i="6"/>
  <c r="G196" i="5"/>
  <c r="J196" i="6"/>
</calcChain>
</file>

<file path=xl/sharedStrings.xml><?xml version="1.0" encoding="utf-8"?>
<sst xmlns="http://schemas.openxmlformats.org/spreadsheetml/2006/main" count="471" uniqueCount="97">
  <si>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</si>
  <si>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</si>
  <si>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</si>
  <si>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</si>
  <si>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</si>
  <si>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</si>
  <si>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</si>
  <si>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</si>
  <si>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</si>
  <si>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</si>
  <si>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</si>
  <si>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</si>
  <si>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</si>
  <si>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</si>
  <si>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</si>
  <si>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</si>
  <si>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</si>
  <si>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</si>
  <si>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</si>
  <si>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</si>
  <si>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</si>
  <si>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</si>
  <si>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</si>
  <si>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</si>
  <si>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</si>
  <si>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</si>
  <si>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</si>
  <si>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</si>
  <si>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</si>
  <si>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</si>
  <si>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</si>
  <si>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</si>
  <si>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</si>
  <si>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</si>
  <si>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</si>
  <si>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</si>
  <si>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</si>
  <si>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</si>
  <si>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</si>
  <si>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</si>
  <si>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плов из птицы</t>
  </si>
  <si>
    <t>компот из смеси сухофруктов</t>
  </si>
  <si>
    <t>чай с сахаром</t>
  </si>
  <si>
    <t>батон</t>
  </si>
  <si>
    <t>рыба тушеная с овощами/рис отварной</t>
  </si>
  <si>
    <t>компот из свежих яблок</t>
  </si>
  <si>
    <t>рыба припущенная/картофельное пюре</t>
  </si>
  <si>
    <t>фрикадельки мясные с соусом/каша гречневая</t>
  </si>
  <si>
    <t>Виноградова О.С.</t>
  </si>
  <si>
    <t>чай с сахаром и лимоном</t>
  </si>
  <si>
    <t>свекла отварная</t>
  </si>
  <si>
    <t>гуляш из свинины/макароны отварные</t>
  </si>
  <si>
    <t>МАОУ "Лицей №82 г.Челябинска"</t>
  </si>
  <si>
    <t>183/694</t>
  </si>
  <si>
    <t>41/682</t>
  </si>
  <si>
    <t>608/31</t>
  </si>
  <si>
    <t>591/688</t>
  </si>
  <si>
    <t>478/694</t>
  </si>
  <si>
    <t>620/679</t>
  </si>
  <si>
    <t>6,1/42</t>
  </si>
  <si>
    <t>6,1/42/327</t>
  </si>
  <si>
    <t>каша молочная геркулесовая</t>
  </si>
  <si>
    <t>чай с молоком</t>
  </si>
  <si>
    <t>кондитерское изделие</t>
  </si>
  <si>
    <t>пшеничный</t>
  </si>
  <si>
    <t>438/688</t>
  </si>
  <si>
    <t>мясной рулет/картофельное пюре</t>
  </si>
  <si>
    <t>кисель из ягод</t>
  </si>
  <si>
    <t>пнешичный</t>
  </si>
  <si>
    <t xml:space="preserve">салат из овощей </t>
  </si>
  <si>
    <t>салат из овощей</t>
  </si>
  <si>
    <t>омлет натуральный с маслом/макароны отварные с сыром</t>
  </si>
  <si>
    <t>котлета домашняя из свинины/рагу овощное</t>
  </si>
  <si>
    <t>запеканка рисовая с творогом и молоком сгущеным</t>
  </si>
  <si>
    <t>яблоко</t>
  </si>
  <si>
    <t>чай с сахаром с лимоном</t>
  </si>
  <si>
    <t>напиток из ягод</t>
  </si>
  <si>
    <t>жаркое из птицы "Петушок"</t>
  </si>
  <si>
    <t>картофель по домашнему</t>
  </si>
  <si>
    <t>кондитерское изделие (печенье)</t>
  </si>
  <si>
    <t>котлета домашняя/рис отварной</t>
  </si>
  <si>
    <t>макаронные изделия отварные с сыром</t>
  </si>
  <si>
    <t>биточек куриный/рагу овощное</t>
  </si>
  <si>
    <t>компот из плодов или ягод сушеных (изюм)</t>
  </si>
  <si>
    <t>каша "Дружба" с маслом</t>
  </si>
  <si>
    <t>масло сливочное/сыр/яйцо вареное</t>
  </si>
  <si>
    <t>тефтели мясные/каша гречневая рассыпчатая</t>
  </si>
  <si>
    <t>жаркое по домашнему (свинина)</t>
  </si>
  <si>
    <t>салат из свежих овощей</t>
  </si>
  <si>
    <t>плов из птицы (филе цыпленка бройлера)</t>
  </si>
  <si>
    <t>масло сливочное/сыр(порционно)/кондитерское изделие</t>
  </si>
  <si>
    <t>батон,масло сливочное</t>
  </si>
  <si>
    <t>рт34</t>
  </si>
  <si>
    <t>27ттк</t>
  </si>
  <si>
    <t>608/682</t>
  </si>
  <si>
    <t>тк323/31ттк</t>
  </si>
  <si>
    <t>6 ,1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</si>
</sst>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1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4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36" activePane="bottomRight" state="frozen"/>
      <selection pane="topRight" activeCell="E1" sqref="E1"/>
      <selection pane="bottomLeft" activeCell="A6" sqref="A6"/>
      <selection pane="bottomRight" activeCell="O46" sqref="O4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2" t="s">
        <v>52</v>
      </c>
      <c r="D1" s="63"/>
      <c r="E1" s="63"/>
      <c r="F1" s="12" t="s">
        <v>16</v>
      </c>
      <c r="G1" s="2" t="s">
        <v>17</v>
      </c>
      <c r="H1" s="64" t="s">
        <v>39</v>
      </c>
      <c r="I1" s="64"/>
      <c r="J1" s="64"/>
      <c r="K1" s="64"/>
    </row>
    <row r="2" spans="1:12" ht="18" x14ac:dyDescent="0.2">
      <c r="A2" s="35" t="s">
        <v>6</v>
      </c>
      <c r="C2" s="2"/>
      <c r="G2" s="2" t="s">
        <v>18</v>
      </c>
      <c r="H2" s="64" t="s">
        <v>48</v>
      </c>
      <c r="I2" s="64"/>
      <c r="J2" s="64"/>
      <c r="K2" s="6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10</v>
      </c>
      <c r="J3" s="49">
        <v>2023</v>
      </c>
      <c r="K3" s="50"/>
    </row>
    <row r="4" spans="1:12" ht="13.5" thickBot="1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61</v>
      </c>
      <c r="F6" s="40">
        <v>210</v>
      </c>
      <c r="G6" s="40">
        <v>3.94</v>
      </c>
      <c r="H6" s="40">
        <v>5.0199999999999996</v>
      </c>
      <c r="I6" s="40">
        <v>22</v>
      </c>
      <c r="J6" s="40">
        <v>148.94</v>
      </c>
      <c r="K6" s="41">
        <v>390</v>
      </c>
      <c r="L6" s="40">
        <v>17.98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51" t="s">
        <v>62</v>
      </c>
      <c r="F8" s="43">
        <v>200</v>
      </c>
      <c r="G8" s="52">
        <v>1.4</v>
      </c>
      <c r="H8" s="52">
        <v>1.6</v>
      </c>
      <c r="I8" s="53">
        <v>17.34</v>
      </c>
      <c r="J8" s="52">
        <v>89.32</v>
      </c>
      <c r="K8" s="44">
        <v>945</v>
      </c>
      <c r="L8" s="54">
        <v>5.9</v>
      </c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>
        <v>40</v>
      </c>
      <c r="G9" s="43">
        <v>3.04</v>
      </c>
      <c r="H9" s="43">
        <v>0.32</v>
      </c>
      <c r="I9" s="43">
        <v>19.68</v>
      </c>
      <c r="J9" s="43">
        <v>93.76</v>
      </c>
      <c r="K9" s="44"/>
      <c r="L9" s="43">
        <v>7.12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26</v>
      </c>
      <c r="E11" s="42" t="s">
        <v>90</v>
      </c>
      <c r="F11" s="43">
        <v>60</v>
      </c>
      <c r="G11" s="43">
        <v>5.77</v>
      </c>
      <c r="H11" s="43">
        <v>15.01</v>
      </c>
      <c r="I11" s="43">
        <v>26.92</v>
      </c>
      <c r="J11" s="43">
        <v>268.85000000000002</v>
      </c>
      <c r="K11" s="59" t="s">
        <v>59</v>
      </c>
      <c r="L11" s="43">
        <v>32.28</v>
      </c>
    </row>
    <row r="12" spans="1:12" ht="15" x14ac:dyDescent="0.25">
      <c r="A12" s="23"/>
      <c r="B12" s="15"/>
      <c r="C12" s="11"/>
      <c r="D12" s="6"/>
      <c r="E12" s="42" t="s">
        <v>63</v>
      </c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 t="shared" ref="G13:J13" si="0">SUM(G6:G12)</f>
        <v>14.149999999999999</v>
      </c>
      <c r="H13" s="19">
        <f t="shared" si="0"/>
        <v>21.95</v>
      </c>
      <c r="I13" s="19">
        <f t="shared" si="0"/>
        <v>85.94</v>
      </c>
      <c r="J13" s="19">
        <f t="shared" si="0"/>
        <v>600.87</v>
      </c>
      <c r="K13" s="25"/>
      <c r="L13" s="19">
        <f t="shared" ref="L13" si="1">SUM(L6:L12)</f>
        <v>63.28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60" t="s">
        <v>4</v>
      </c>
      <c r="D24" s="61"/>
      <c r="E24" s="31"/>
      <c r="F24" s="32">
        <f>F13+F23</f>
        <v>510</v>
      </c>
      <c r="G24" s="32">
        <f t="shared" ref="G24:J24" si="4">G13+G23</f>
        <v>14.149999999999999</v>
      </c>
      <c r="H24" s="32">
        <f t="shared" si="4"/>
        <v>21.95</v>
      </c>
      <c r="I24" s="32">
        <f t="shared" si="4"/>
        <v>85.94</v>
      </c>
      <c r="J24" s="32">
        <f t="shared" si="4"/>
        <v>600.87</v>
      </c>
      <c r="K24" s="32"/>
      <c r="L24" s="32">
        <f t="shared" ref="L24" si="5">L13+L23</f>
        <v>63.28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40</v>
      </c>
      <c r="F25" s="40">
        <v>240</v>
      </c>
      <c r="G25" s="40">
        <v>11.43</v>
      </c>
      <c r="H25" s="40">
        <v>11.92</v>
      </c>
      <c r="I25" s="40">
        <v>36.81</v>
      </c>
      <c r="J25" s="40">
        <v>300.24</v>
      </c>
      <c r="K25" s="41">
        <v>645</v>
      </c>
      <c r="L25" s="40">
        <v>61.02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41</v>
      </c>
      <c r="F27" s="43">
        <v>200</v>
      </c>
      <c r="G27" s="57">
        <v>1.1499999999999999</v>
      </c>
      <c r="H27" s="57">
        <v>0.19</v>
      </c>
      <c r="I27" s="58">
        <v>20.010000000000002</v>
      </c>
      <c r="J27" s="43">
        <v>84.6</v>
      </c>
      <c r="K27" s="44">
        <v>868</v>
      </c>
      <c r="L27" s="43">
        <v>6.5</v>
      </c>
    </row>
    <row r="28" spans="1:12" ht="15" x14ac:dyDescent="0.25">
      <c r="A28" s="14"/>
      <c r="B28" s="15"/>
      <c r="C28" s="11"/>
      <c r="D28" s="7" t="s">
        <v>23</v>
      </c>
      <c r="E28" s="42" t="s">
        <v>64</v>
      </c>
      <c r="F28" s="43">
        <v>40</v>
      </c>
      <c r="G28" s="43">
        <v>3.04</v>
      </c>
      <c r="H28" s="43">
        <v>0.32</v>
      </c>
      <c r="I28" s="43">
        <v>19.68</v>
      </c>
      <c r="J28" s="43">
        <v>93.76</v>
      </c>
      <c r="K28" s="44"/>
      <c r="L28" s="43">
        <v>3.41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26</v>
      </c>
      <c r="E30" s="42" t="s">
        <v>70</v>
      </c>
      <c r="F30" s="43">
        <v>60</v>
      </c>
      <c r="G30" s="43">
        <v>0.3</v>
      </c>
      <c r="H30" s="43">
        <v>0</v>
      </c>
      <c r="I30" s="43">
        <v>0.64</v>
      </c>
      <c r="J30" s="43">
        <v>3.75</v>
      </c>
      <c r="K30" s="44">
        <v>6</v>
      </c>
      <c r="L30" s="43">
        <v>4.78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540</v>
      </c>
      <c r="G32" s="19">
        <f t="shared" ref="G32:L32" si="6">SUM(G25:G31)</f>
        <v>15.920000000000002</v>
      </c>
      <c r="H32" s="19">
        <f t="shared" si="6"/>
        <v>12.43</v>
      </c>
      <c r="I32" s="19">
        <f t="shared" si="6"/>
        <v>77.14</v>
      </c>
      <c r="J32" s="19">
        <f t="shared" si="6"/>
        <v>482.35</v>
      </c>
      <c r="K32" s="25"/>
      <c r="L32" s="19">
        <f t="shared" si="6"/>
        <v>75.710000000000008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:L42" si="7">SUM(G33:G41)</f>
        <v>0</v>
      </c>
      <c r="H42" s="19">
        <f t="shared" si="7"/>
        <v>0</v>
      </c>
      <c r="I42" s="19">
        <f t="shared" si="7"/>
        <v>0</v>
      </c>
      <c r="J42" s="19">
        <f t="shared" si="7"/>
        <v>0</v>
      </c>
      <c r="K42" s="25"/>
      <c r="L42" s="19">
        <f t="shared" si="7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60" t="s">
        <v>4</v>
      </c>
      <c r="D43" s="61"/>
      <c r="E43" s="31"/>
      <c r="F43" s="32">
        <f>F32+F42</f>
        <v>540</v>
      </c>
      <c r="G43" s="32">
        <f t="shared" ref="G43:L43" si="8">G32+G42</f>
        <v>15.920000000000002</v>
      </c>
      <c r="H43" s="32">
        <f t="shared" si="8"/>
        <v>12.43</v>
      </c>
      <c r="I43" s="32">
        <f t="shared" si="8"/>
        <v>77.14</v>
      </c>
      <c r="J43" s="32">
        <f t="shared" si="8"/>
        <v>482.35</v>
      </c>
      <c r="K43" s="32"/>
      <c r="L43" s="32">
        <f t="shared" si="8"/>
        <v>75.710000000000008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71</v>
      </c>
      <c r="F44" s="40">
        <v>255</v>
      </c>
      <c r="G44" s="40">
        <v>13.75</v>
      </c>
      <c r="H44" s="40">
        <v>13.59</v>
      </c>
      <c r="I44" s="40">
        <v>37.71</v>
      </c>
      <c r="J44" s="40">
        <v>372.23</v>
      </c>
      <c r="K44" s="41" t="s">
        <v>65</v>
      </c>
      <c r="L44" s="40">
        <v>50.24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42</v>
      </c>
      <c r="F46" s="43">
        <v>200</v>
      </c>
      <c r="G46" s="43">
        <v>0</v>
      </c>
      <c r="H46" s="43">
        <v>0</v>
      </c>
      <c r="I46" s="43">
        <v>13</v>
      </c>
      <c r="J46" s="43">
        <v>52.02</v>
      </c>
      <c r="K46" s="44">
        <v>1009</v>
      </c>
      <c r="L46" s="43">
        <v>2.25</v>
      </c>
    </row>
    <row r="47" spans="1:12" ht="15" x14ac:dyDescent="0.25">
      <c r="A47" s="23"/>
      <c r="B47" s="15"/>
      <c r="C47" s="11"/>
      <c r="D47" s="7" t="s">
        <v>23</v>
      </c>
      <c r="E47" s="42" t="s">
        <v>91</v>
      </c>
      <c r="F47" s="43">
        <v>45</v>
      </c>
      <c r="G47" s="43">
        <v>3.18</v>
      </c>
      <c r="H47" s="43">
        <v>7.15</v>
      </c>
      <c r="I47" s="43">
        <v>19.87</v>
      </c>
      <c r="J47" s="43">
        <v>156.56</v>
      </c>
      <c r="K47" s="59" t="s">
        <v>96</v>
      </c>
      <c r="L47" s="43">
        <v>12.56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26</v>
      </c>
      <c r="E49" s="42"/>
      <c r="F49" s="43"/>
      <c r="G49" s="43"/>
      <c r="H49" s="43"/>
      <c r="I49" s="43"/>
      <c r="J49" s="43"/>
      <c r="K49" s="59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:L51" si="9">SUM(G44:G50)</f>
        <v>16.93</v>
      </c>
      <c r="H51" s="19">
        <f t="shared" si="9"/>
        <v>20.740000000000002</v>
      </c>
      <c r="I51" s="19">
        <f t="shared" si="9"/>
        <v>70.58</v>
      </c>
      <c r="J51" s="19">
        <f t="shared" si="9"/>
        <v>580.80999999999995</v>
      </c>
      <c r="K51" s="25"/>
      <c r="L51" s="19">
        <f t="shared" si="9"/>
        <v>65.05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:L61" si="10">SUM(G52:G60)</f>
        <v>0</v>
      </c>
      <c r="H61" s="19">
        <f t="shared" si="10"/>
        <v>0</v>
      </c>
      <c r="I61" s="19">
        <f t="shared" si="10"/>
        <v>0</v>
      </c>
      <c r="J61" s="19">
        <f t="shared" si="10"/>
        <v>0</v>
      </c>
      <c r="K61" s="25"/>
      <c r="L61" s="19">
        <f t="shared" si="10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60" t="s">
        <v>4</v>
      </c>
      <c r="D62" s="61"/>
      <c r="E62" s="31"/>
      <c r="F62" s="32">
        <f>F51+F61</f>
        <v>500</v>
      </c>
      <c r="G62" s="32">
        <f t="shared" ref="G62:L62" si="11">G51+G61</f>
        <v>16.93</v>
      </c>
      <c r="H62" s="32">
        <f t="shared" si="11"/>
        <v>20.740000000000002</v>
      </c>
      <c r="I62" s="32">
        <f t="shared" si="11"/>
        <v>70.58</v>
      </c>
      <c r="J62" s="32">
        <f t="shared" si="11"/>
        <v>580.80999999999995</v>
      </c>
      <c r="K62" s="32"/>
      <c r="L62" s="32">
        <f t="shared" si="11"/>
        <v>65.05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66</v>
      </c>
      <c r="F63" s="40">
        <v>265</v>
      </c>
      <c r="G63" s="40">
        <v>11.34</v>
      </c>
      <c r="H63" s="40">
        <v>16.45</v>
      </c>
      <c r="I63" s="40">
        <v>27.45</v>
      </c>
      <c r="J63" s="40">
        <v>304.61</v>
      </c>
      <c r="K63" s="41" t="s">
        <v>53</v>
      </c>
      <c r="L63" s="40">
        <v>57.7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49</v>
      </c>
      <c r="F65" s="43">
        <v>207</v>
      </c>
      <c r="G65" s="43">
        <v>0.06</v>
      </c>
      <c r="H65" s="43">
        <v>0</v>
      </c>
      <c r="I65" s="43">
        <v>15.21</v>
      </c>
      <c r="J65" s="43">
        <v>61.09</v>
      </c>
      <c r="K65" s="44">
        <v>944</v>
      </c>
      <c r="L65" s="43">
        <v>4.01</v>
      </c>
    </row>
    <row r="66" spans="1:12" ht="15" x14ac:dyDescent="0.25">
      <c r="A66" s="23"/>
      <c r="B66" s="15"/>
      <c r="C66" s="11"/>
      <c r="D66" s="7" t="s">
        <v>23</v>
      </c>
      <c r="E66" s="42" t="s">
        <v>64</v>
      </c>
      <c r="F66" s="43">
        <v>30</v>
      </c>
      <c r="G66" s="57">
        <v>2.2799999999999998</v>
      </c>
      <c r="H66" s="57">
        <v>0.24</v>
      </c>
      <c r="I66" s="58">
        <v>14.76</v>
      </c>
      <c r="J66" s="43">
        <v>70.319999999999993</v>
      </c>
      <c r="K66" s="44"/>
      <c r="L66" s="43">
        <v>3.41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502</v>
      </c>
      <c r="G70" s="19">
        <f t="shared" ref="G70:L70" si="12">SUM(G63:G69)</f>
        <v>13.68</v>
      </c>
      <c r="H70" s="19">
        <f t="shared" si="12"/>
        <v>16.689999999999998</v>
      </c>
      <c r="I70" s="19">
        <f t="shared" si="12"/>
        <v>57.419999999999995</v>
      </c>
      <c r="J70" s="19">
        <f t="shared" si="12"/>
        <v>436.02000000000004</v>
      </c>
      <c r="K70" s="25"/>
      <c r="L70" s="19">
        <f t="shared" si="12"/>
        <v>65.12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:L80" si="13">SUM(G71:G79)</f>
        <v>0</v>
      </c>
      <c r="H80" s="19">
        <f t="shared" si="13"/>
        <v>0</v>
      </c>
      <c r="I80" s="19">
        <f t="shared" si="13"/>
        <v>0</v>
      </c>
      <c r="J80" s="19">
        <f t="shared" si="13"/>
        <v>0</v>
      </c>
      <c r="K80" s="25"/>
      <c r="L80" s="19">
        <f t="shared" si="13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60" t="s">
        <v>4</v>
      </c>
      <c r="D81" s="61"/>
      <c r="E81" s="31"/>
      <c r="F81" s="32">
        <f>F70+F80</f>
        <v>502</v>
      </c>
      <c r="G81" s="32">
        <f t="shared" ref="G81:L81" si="14">G70+G80</f>
        <v>13.68</v>
      </c>
      <c r="H81" s="32">
        <f t="shared" si="14"/>
        <v>16.689999999999998</v>
      </c>
      <c r="I81" s="32">
        <f t="shared" si="14"/>
        <v>57.419999999999995</v>
      </c>
      <c r="J81" s="32">
        <f t="shared" si="14"/>
        <v>436.02000000000004</v>
      </c>
      <c r="K81" s="32"/>
      <c r="L81" s="32">
        <f t="shared" si="14"/>
        <v>65.12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44</v>
      </c>
      <c r="F82" s="40">
        <v>270</v>
      </c>
      <c r="G82" s="40">
        <v>14.78</v>
      </c>
      <c r="H82" s="40">
        <v>12.21</v>
      </c>
      <c r="I82" s="40">
        <v>50.05</v>
      </c>
      <c r="J82" s="40">
        <v>369.35</v>
      </c>
      <c r="K82" s="41" t="s">
        <v>54</v>
      </c>
      <c r="L82" s="40">
        <v>61.32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67</v>
      </c>
      <c r="F84" s="43">
        <v>200</v>
      </c>
      <c r="G84" s="43">
        <v>0</v>
      </c>
      <c r="H84" s="43">
        <v>0</v>
      </c>
      <c r="I84" s="43">
        <v>15</v>
      </c>
      <c r="J84" s="43">
        <v>60</v>
      </c>
      <c r="K84" s="44" t="s">
        <v>92</v>
      </c>
      <c r="L84" s="43">
        <v>15.26</v>
      </c>
    </row>
    <row r="85" spans="1:12" ht="15" x14ac:dyDescent="0.25">
      <c r="A85" s="23"/>
      <c r="B85" s="15"/>
      <c r="C85" s="11"/>
      <c r="D85" s="7" t="s">
        <v>23</v>
      </c>
      <c r="E85" s="42" t="s">
        <v>68</v>
      </c>
      <c r="F85" s="43">
        <v>30</v>
      </c>
      <c r="G85" s="57">
        <v>2.2799999999999998</v>
      </c>
      <c r="H85" s="57">
        <v>0.24</v>
      </c>
      <c r="I85" s="58">
        <v>14.76</v>
      </c>
      <c r="J85" s="43">
        <v>70.319999999999993</v>
      </c>
      <c r="K85" s="44"/>
      <c r="L85" s="43">
        <v>3.41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:L89" si="15">SUM(G82:G88)</f>
        <v>17.059999999999999</v>
      </c>
      <c r="H89" s="19">
        <f t="shared" si="15"/>
        <v>12.450000000000001</v>
      </c>
      <c r="I89" s="19">
        <f t="shared" si="15"/>
        <v>79.81</v>
      </c>
      <c r="J89" s="19">
        <f t="shared" si="15"/>
        <v>499.67</v>
      </c>
      <c r="K89" s="25"/>
      <c r="L89" s="19">
        <f t="shared" si="15"/>
        <v>79.989999999999995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:L99" si="16">SUM(G90:G98)</f>
        <v>0</v>
      </c>
      <c r="H99" s="19">
        <f t="shared" si="16"/>
        <v>0</v>
      </c>
      <c r="I99" s="19">
        <f t="shared" si="16"/>
        <v>0</v>
      </c>
      <c r="J99" s="19">
        <f t="shared" si="16"/>
        <v>0</v>
      </c>
      <c r="K99" s="25"/>
      <c r="L99" s="19">
        <f t="shared" si="16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60" t="s">
        <v>4</v>
      </c>
      <c r="D100" s="61"/>
      <c r="E100" s="31"/>
      <c r="F100" s="32">
        <f>F89+F99</f>
        <v>500</v>
      </c>
      <c r="G100" s="32">
        <f t="shared" ref="G100:L100" si="17">G89+G99</f>
        <v>17.059999999999999</v>
      </c>
      <c r="H100" s="32">
        <f t="shared" si="17"/>
        <v>12.450000000000001</v>
      </c>
      <c r="I100" s="32">
        <f t="shared" si="17"/>
        <v>79.81</v>
      </c>
      <c r="J100" s="32">
        <f t="shared" si="17"/>
        <v>499.67</v>
      </c>
      <c r="K100" s="32"/>
      <c r="L100" s="32">
        <f t="shared" si="17"/>
        <v>79.989999999999995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78</v>
      </c>
      <c r="F101" s="40">
        <v>200</v>
      </c>
      <c r="G101" s="40">
        <v>7.23</v>
      </c>
      <c r="H101" s="40">
        <v>23.17</v>
      </c>
      <c r="I101" s="40">
        <v>20.88</v>
      </c>
      <c r="J101" s="40">
        <v>321.08</v>
      </c>
      <c r="K101" s="41" t="s">
        <v>93</v>
      </c>
      <c r="L101" s="40">
        <v>16.489999999999998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45</v>
      </c>
      <c r="F103" s="43">
        <v>200</v>
      </c>
      <c r="G103" s="43">
        <v>0.14000000000000001</v>
      </c>
      <c r="H103" s="43">
        <v>0</v>
      </c>
      <c r="I103" s="43">
        <v>25.17</v>
      </c>
      <c r="J103" s="43">
        <v>101.21</v>
      </c>
      <c r="K103" s="44">
        <v>859</v>
      </c>
      <c r="L103" s="43">
        <v>8.51</v>
      </c>
    </row>
    <row r="104" spans="1:12" ht="15" x14ac:dyDescent="0.25">
      <c r="A104" s="23"/>
      <c r="B104" s="15"/>
      <c r="C104" s="11"/>
      <c r="D104" s="7" t="s">
        <v>23</v>
      </c>
      <c r="E104" s="42" t="s">
        <v>64</v>
      </c>
      <c r="F104" s="43">
        <v>40</v>
      </c>
      <c r="G104" s="43">
        <v>3</v>
      </c>
      <c r="H104" s="43">
        <v>0</v>
      </c>
      <c r="I104" s="43">
        <v>20</v>
      </c>
      <c r="J104" s="43">
        <v>94</v>
      </c>
      <c r="K104" s="44"/>
      <c r="L104" s="43">
        <v>7.2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26</v>
      </c>
      <c r="E106" s="42" t="s">
        <v>69</v>
      </c>
      <c r="F106" s="43">
        <v>60</v>
      </c>
      <c r="G106" s="43">
        <v>0.24</v>
      </c>
      <c r="H106" s="43">
        <v>0</v>
      </c>
      <c r="I106" s="43">
        <v>0.51</v>
      </c>
      <c r="J106" s="43">
        <v>3</v>
      </c>
      <c r="K106" s="44">
        <v>7</v>
      </c>
      <c r="L106" s="43">
        <v>5.39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18">SUM(G101:G107)</f>
        <v>10.610000000000001</v>
      </c>
      <c r="H108" s="19">
        <f t="shared" si="18"/>
        <v>23.17</v>
      </c>
      <c r="I108" s="19">
        <f t="shared" si="18"/>
        <v>66.56</v>
      </c>
      <c r="J108" s="19">
        <f t="shared" si="18"/>
        <v>519.29</v>
      </c>
      <c r="K108" s="25"/>
      <c r="L108" s="19">
        <f t="shared" ref="L108" si="19">SUM(L101:L107)</f>
        <v>37.590000000000003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20">SUM(G109:G117)</f>
        <v>0</v>
      </c>
      <c r="H118" s="19">
        <f t="shared" si="20"/>
        <v>0</v>
      </c>
      <c r="I118" s="19">
        <f t="shared" si="20"/>
        <v>0</v>
      </c>
      <c r="J118" s="19">
        <f t="shared" si="20"/>
        <v>0</v>
      </c>
      <c r="K118" s="25"/>
      <c r="L118" s="19">
        <f t="shared" ref="L118" si="21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60" t="s">
        <v>4</v>
      </c>
      <c r="D119" s="61"/>
      <c r="E119" s="31"/>
      <c r="F119" s="32">
        <f>F108+F118</f>
        <v>500</v>
      </c>
      <c r="G119" s="32">
        <f t="shared" ref="G119:L119" si="22">G108+G118</f>
        <v>10.610000000000001</v>
      </c>
      <c r="H119" s="32">
        <f t="shared" si="22"/>
        <v>23.17</v>
      </c>
      <c r="I119" s="32">
        <f t="shared" si="22"/>
        <v>66.56</v>
      </c>
      <c r="J119" s="32">
        <f t="shared" si="22"/>
        <v>519.29</v>
      </c>
      <c r="K119" s="32"/>
      <c r="L119" s="32">
        <f t="shared" si="22"/>
        <v>37.590000000000003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73</v>
      </c>
      <c r="F120" s="40">
        <v>180</v>
      </c>
      <c r="G120" s="40">
        <v>90.8</v>
      </c>
      <c r="H120" s="40">
        <v>10.63</v>
      </c>
      <c r="I120" s="40">
        <v>48.79</v>
      </c>
      <c r="J120" s="40">
        <v>327.14999999999998</v>
      </c>
      <c r="K120" s="41">
        <v>120</v>
      </c>
      <c r="L120" s="40">
        <v>41.61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42</v>
      </c>
      <c r="F122" s="43">
        <v>200</v>
      </c>
      <c r="G122" s="43">
        <v>0</v>
      </c>
      <c r="H122" s="43">
        <v>0</v>
      </c>
      <c r="I122" s="43">
        <v>13</v>
      </c>
      <c r="J122" s="43">
        <v>52</v>
      </c>
      <c r="K122" s="44">
        <v>1009</v>
      </c>
      <c r="L122" s="43">
        <v>2.25</v>
      </c>
    </row>
    <row r="123" spans="1:12" ht="15" x14ac:dyDescent="0.25">
      <c r="A123" s="14"/>
      <c r="B123" s="15"/>
      <c r="C123" s="11"/>
      <c r="D123" s="7" t="s">
        <v>23</v>
      </c>
      <c r="E123" s="42" t="s">
        <v>43</v>
      </c>
      <c r="F123" s="43">
        <v>40</v>
      </c>
      <c r="G123" s="43">
        <v>3</v>
      </c>
      <c r="H123" s="43">
        <v>0</v>
      </c>
      <c r="I123" s="43">
        <v>20</v>
      </c>
      <c r="J123" s="43">
        <v>94</v>
      </c>
      <c r="K123" s="44"/>
      <c r="L123" s="43">
        <v>7.2</v>
      </c>
    </row>
    <row r="124" spans="1:12" ht="15" x14ac:dyDescent="0.25">
      <c r="A124" s="14"/>
      <c r="B124" s="15"/>
      <c r="C124" s="11"/>
      <c r="D124" s="7" t="s">
        <v>24</v>
      </c>
      <c r="E124" s="42" t="s">
        <v>74</v>
      </c>
      <c r="F124" s="43">
        <v>133</v>
      </c>
      <c r="G124" s="43">
        <v>0.56000000000000005</v>
      </c>
      <c r="H124" s="43">
        <v>0</v>
      </c>
      <c r="I124" s="43">
        <v>13.72</v>
      </c>
      <c r="J124" s="43">
        <v>57.12</v>
      </c>
      <c r="K124" s="44"/>
      <c r="L124" s="43">
        <v>16.420000000000002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553</v>
      </c>
      <c r="G127" s="19">
        <f t="shared" ref="G127:J127" si="23">SUM(G120:G126)</f>
        <v>94.36</v>
      </c>
      <c r="H127" s="19">
        <f t="shared" si="23"/>
        <v>10.63</v>
      </c>
      <c r="I127" s="19">
        <f t="shared" si="23"/>
        <v>95.509999999999991</v>
      </c>
      <c r="J127" s="19">
        <f t="shared" si="23"/>
        <v>530.27</v>
      </c>
      <c r="K127" s="25"/>
      <c r="L127" s="19">
        <f t="shared" ref="L127" si="24">SUM(L120:L126)</f>
        <v>67.48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51"/>
      <c r="F132" s="43"/>
      <c r="G132" s="52"/>
      <c r="H132" s="52"/>
      <c r="I132" s="53"/>
      <c r="J132" s="52"/>
      <c r="K132" s="44"/>
      <c r="L132" s="54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25">SUM(G128:G136)</f>
        <v>0</v>
      </c>
      <c r="H137" s="19">
        <f t="shared" si="25"/>
        <v>0</v>
      </c>
      <c r="I137" s="19">
        <f t="shared" si="25"/>
        <v>0</v>
      </c>
      <c r="J137" s="19">
        <f t="shared" si="25"/>
        <v>0</v>
      </c>
      <c r="K137" s="25"/>
      <c r="L137" s="19">
        <f t="shared" ref="L137" si="26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60" t="s">
        <v>4</v>
      </c>
      <c r="D138" s="61"/>
      <c r="E138" s="31"/>
      <c r="F138" s="32">
        <f>F127+F137</f>
        <v>553</v>
      </c>
      <c r="G138" s="32">
        <f t="shared" ref="G138:L138" si="27">G127+G137</f>
        <v>94.36</v>
      </c>
      <c r="H138" s="32">
        <f t="shared" si="27"/>
        <v>10.63</v>
      </c>
      <c r="I138" s="32">
        <f t="shared" si="27"/>
        <v>95.509999999999991</v>
      </c>
      <c r="J138" s="32">
        <f t="shared" si="27"/>
        <v>530.27</v>
      </c>
      <c r="K138" s="32"/>
      <c r="L138" s="32">
        <f t="shared" si="27"/>
        <v>67.48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72</v>
      </c>
      <c r="F139" s="40">
        <v>260</v>
      </c>
      <c r="G139" s="40">
        <v>13.86</v>
      </c>
      <c r="H139" s="40">
        <v>12.42</v>
      </c>
      <c r="I139" s="40">
        <v>22.66</v>
      </c>
      <c r="J139" s="40">
        <v>293.68</v>
      </c>
      <c r="K139" s="41" t="s">
        <v>55</v>
      </c>
      <c r="L139" s="40">
        <v>64.11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41</v>
      </c>
      <c r="F141" s="43">
        <v>200</v>
      </c>
      <c r="G141" s="57">
        <v>1.1499999999999999</v>
      </c>
      <c r="H141" s="57">
        <v>0.19</v>
      </c>
      <c r="I141" s="58">
        <v>20.010000000000002</v>
      </c>
      <c r="J141" s="43">
        <v>84.6</v>
      </c>
      <c r="K141" s="44">
        <v>868</v>
      </c>
      <c r="L141" s="43">
        <v>6.61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64</v>
      </c>
      <c r="F142" s="43">
        <v>40</v>
      </c>
      <c r="G142" s="43">
        <v>3.04</v>
      </c>
      <c r="H142" s="43">
        <v>0.32</v>
      </c>
      <c r="I142" s="43">
        <v>19.68</v>
      </c>
      <c r="J142" s="43">
        <v>93.76</v>
      </c>
      <c r="K142" s="44"/>
      <c r="L142" s="43">
        <v>3.98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.75" thickBot="1" x14ac:dyDescent="0.3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28">SUM(G139:G145)</f>
        <v>18.05</v>
      </c>
      <c r="H146" s="19">
        <f t="shared" si="28"/>
        <v>12.93</v>
      </c>
      <c r="I146" s="19">
        <f t="shared" si="28"/>
        <v>62.35</v>
      </c>
      <c r="J146" s="19">
        <f t="shared" si="28"/>
        <v>472.03999999999996</v>
      </c>
      <c r="K146" s="25"/>
      <c r="L146" s="19">
        <f t="shared" ref="L146" si="29">SUM(L139:L145)</f>
        <v>74.7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39"/>
      <c r="F147" s="40"/>
      <c r="G147" s="40"/>
      <c r="H147" s="40"/>
      <c r="I147" s="40"/>
      <c r="J147" s="40"/>
      <c r="K147" s="41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.75" thickBot="1" x14ac:dyDescent="0.3">
      <c r="A149" s="23"/>
      <c r="B149" s="15"/>
      <c r="C149" s="11"/>
      <c r="D149" s="7" t="s">
        <v>28</v>
      </c>
      <c r="E149" s="42"/>
      <c r="F149" s="43"/>
      <c r="G149" s="57"/>
      <c r="H149" s="57"/>
      <c r="I149" s="58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39"/>
      <c r="F150" s="40"/>
      <c r="G150" s="40"/>
      <c r="H150" s="40"/>
      <c r="I150" s="40"/>
      <c r="J150" s="40"/>
      <c r="K150" s="41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57"/>
      <c r="H153" s="57"/>
      <c r="I153" s="58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30">SUM(G147:G155)</f>
        <v>0</v>
      </c>
      <c r="H156" s="19">
        <f t="shared" si="30"/>
        <v>0</v>
      </c>
      <c r="I156" s="19">
        <f t="shared" si="30"/>
        <v>0</v>
      </c>
      <c r="J156" s="19">
        <f t="shared" si="30"/>
        <v>0</v>
      </c>
      <c r="K156" s="25"/>
      <c r="L156" s="19">
        <f t="shared" ref="L156" si="31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60" t="s">
        <v>4</v>
      </c>
      <c r="D157" s="61"/>
      <c r="E157" s="31"/>
      <c r="F157" s="32">
        <f>F146+F156</f>
        <v>500</v>
      </c>
      <c r="G157" s="32">
        <f t="shared" ref="G157:L157" si="32">G146+G156</f>
        <v>18.05</v>
      </c>
      <c r="H157" s="32">
        <f t="shared" si="32"/>
        <v>12.93</v>
      </c>
      <c r="I157" s="32">
        <f t="shared" si="32"/>
        <v>62.35</v>
      </c>
      <c r="J157" s="32">
        <f t="shared" si="32"/>
        <v>472.03999999999996</v>
      </c>
      <c r="K157" s="32"/>
      <c r="L157" s="32">
        <f t="shared" si="32"/>
        <v>74.7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51</v>
      </c>
      <c r="F158" s="40">
        <v>280</v>
      </c>
      <c r="G158" s="40">
        <v>9.32</v>
      </c>
      <c r="H158" s="40">
        <v>26.79</v>
      </c>
      <c r="I158" s="40">
        <v>37.369999999999997</v>
      </c>
      <c r="J158" s="40">
        <v>343.92</v>
      </c>
      <c r="K158" s="41" t="s">
        <v>56</v>
      </c>
      <c r="L158" s="40">
        <v>65.08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45</v>
      </c>
      <c r="F160" s="43">
        <v>200</v>
      </c>
      <c r="G160" s="43">
        <v>0.14000000000000001</v>
      </c>
      <c r="H160" s="43">
        <v>0</v>
      </c>
      <c r="I160" s="43">
        <v>25.17</v>
      </c>
      <c r="J160" s="43">
        <v>101.21</v>
      </c>
      <c r="K160" s="44">
        <v>859</v>
      </c>
      <c r="L160" s="43">
        <v>8.51</v>
      </c>
    </row>
    <row r="161" spans="1:12" ht="15" x14ac:dyDescent="0.25">
      <c r="A161" s="23"/>
      <c r="B161" s="15"/>
      <c r="C161" s="11"/>
      <c r="D161" s="7" t="s">
        <v>23</v>
      </c>
      <c r="E161" s="42" t="s">
        <v>64</v>
      </c>
      <c r="F161" s="43">
        <v>20</v>
      </c>
      <c r="G161" s="43">
        <v>1.52</v>
      </c>
      <c r="H161" s="43">
        <v>0.16</v>
      </c>
      <c r="I161" s="43">
        <v>9.84</v>
      </c>
      <c r="J161" s="43">
        <v>46.88</v>
      </c>
      <c r="K161" s="44"/>
      <c r="L161" s="43">
        <v>2.27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>SUM(G158:G164)</f>
        <v>10.98</v>
      </c>
      <c r="H165" s="19">
        <f>SUM(H158:H164)</f>
        <v>26.95</v>
      </c>
      <c r="I165" s="19">
        <f>SUM(I158:I164)</f>
        <v>72.38</v>
      </c>
      <c r="J165" s="19">
        <f>SUM(J158:J164)</f>
        <v>492.01</v>
      </c>
      <c r="K165" s="25"/>
      <c r="L165" s="19">
        <f>SUM(L158:L164)</f>
        <v>75.86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33">SUM(G166:G174)</f>
        <v>0</v>
      </c>
      <c r="H175" s="19">
        <f t="shared" si="33"/>
        <v>0</v>
      </c>
      <c r="I175" s="19">
        <f t="shared" si="33"/>
        <v>0</v>
      </c>
      <c r="J175" s="19">
        <f t="shared" si="33"/>
        <v>0</v>
      </c>
      <c r="K175" s="25"/>
      <c r="L175" s="19">
        <f t="shared" ref="L175" si="34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60" t="s">
        <v>4</v>
      </c>
      <c r="D176" s="61"/>
      <c r="E176" s="31"/>
      <c r="F176" s="32">
        <f>F165+F175</f>
        <v>500</v>
      </c>
      <c r="G176" s="32">
        <f t="shared" ref="G176:L176" si="35">G165+G175</f>
        <v>10.98</v>
      </c>
      <c r="H176" s="32">
        <f t="shared" si="35"/>
        <v>26.95</v>
      </c>
      <c r="I176" s="32">
        <f t="shared" si="35"/>
        <v>72.38</v>
      </c>
      <c r="J176" s="32">
        <f t="shared" si="35"/>
        <v>492.01</v>
      </c>
      <c r="K176" s="32"/>
      <c r="L176" s="32">
        <f t="shared" si="35"/>
        <v>75.86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46</v>
      </c>
      <c r="F177" s="40">
        <v>270</v>
      </c>
      <c r="G177" s="40">
        <v>22.98</v>
      </c>
      <c r="H177" s="40">
        <v>5.45</v>
      </c>
      <c r="I177" s="40">
        <v>22.76</v>
      </c>
      <c r="J177" s="40">
        <v>231.86</v>
      </c>
      <c r="K177" s="41" t="s">
        <v>57</v>
      </c>
      <c r="L177" s="40">
        <v>58.74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51" t="s">
        <v>75</v>
      </c>
      <c r="F179" s="43">
        <v>207</v>
      </c>
      <c r="G179" s="52">
        <v>0.25</v>
      </c>
      <c r="H179" s="52">
        <v>0.1</v>
      </c>
      <c r="I179" s="53">
        <v>15</v>
      </c>
      <c r="J179" s="52">
        <v>60</v>
      </c>
      <c r="K179" s="44">
        <v>944</v>
      </c>
      <c r="L179" s="54">
        <v>4</v>
      </c>
    </row>
    <row r="180" spans="1:12" ht="15" x14ac:dyDescent="0.25">
      <c r="A180" s="23"/>
      <c r="B180" s="15"/>
      <c r="C180" s="11"/>
      <c r="D180" s="7" t="s">
        <v>23</v>
      </c>
      <c r="E180" s="42" t="s">
        <v>64</v>
      </c>
      <c r="F180" s="43">
        <v>30</v>
      </c>
      <c r="G180" s="57">
        <v>2.2799999999999998</v>
      </c>
      <c r="H180" s="57">
        <v>0.24</v>
      </c>
      <c r="I180" s="58">
        <v>14.76</v>
      </c>
      <c r="J180" s="43">
        <v>70.319999999999993</v>
      </c>
      <c r="K180" s="44"/>
      <c r="L180" s="43">
        <v>3.41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507</v>
      </c>
      <c r="G184" s="19">
        <f>SUM(G177:G183)</f>
        <v>25.51</v>
      </c>
      <c r="H184" s="19">
        <f>SUM(H177:H183)</f>
        <v>5.79</v>
      </c>
      <c r="I184" s="19">
        <f>SUM(I177:I183)</f>
        <v>52.52</v>
      </c>
      <c r="J184" s="19">
        <f>SUM(J177:J183)</f>
        <v>362.18</v>
      </c>
      <c r="K184" s="25"/>
      <c r="L184" s="19">
        <f>SUM(L177:L183)</f>
        <v>66.150000000000006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36">SUM(G185:G193)</f>
        <v>0</v>
      </c>
      <c r="H194" s="19">
        <f t="shared" si="36"/>
        <v>0</v>
      </c>
      <c r="I194" s="19">
        <f t="shared" si="36"/>
        <v>0</v>
      </c>
      <c r="J194" s="19">
        <f t="shared" si="36"/>
        <v>0</v>
      </c>
      <c r="K194" s="25"/>
      <c r="L194" s="19">
        <f t="shared" ref="L194" si="37">SUM(L185:L193)</f>
        <v>0</v>
      </c>
    </row>
    <row r="195" spans="1:12" ht="15.75" thickBot="1" x14ac:dyDescent="0.25">
      <c r="A195" s="29">
        <f>A177</f>
        <v>2</v>
      </c>
      <c r="B195" s="30">
        <f>B177</f>
        <v>5</v>
      </c>
      <c r="C195" s="60" t="s">
        <v>4</v>
      </c>
      <c r="D195" s="61"/>
      <c r="E195" s="31"/>
      <c r="F195" s="32">
        <f>F184+F194</f>
        <v>507</v>
      </c>
      <c r="G195" s="32">
        <f t="shared" ref="G195:L195" si="38">G184+G194</f>
        <v>25.51</v>
      </c>
      <c r="H195" s="32">
        <f t="shared" si="38"/>
        <v>5.79</v>
      </c>
      <c r="I195" s="32">
        <f t="shared" si="38"/>
        <v>52.52</v>
      </c>
      <c r="J195" s="32">
        <f t="shared" si="38"/>
        <v>362.18</v>
      </c>
      <c r="K195" s="32"/>
      <c r="L195" s="32">
        <f t="shared" si="38"/>
        <v>66.150000000000006</v>
      </c>
    </row>
    <row r="196" spans="1:12" ht="13.5" thickBot="1" x14ac:dyDescent="0.25">
      <c r="A196" s="27"/>
      <c r="B196" s="28"/>
      <c r="C196" s="65" t="s">
        <v>5</v>
      </c>
      <c r="D196" s="65"/>
      <c r="E196" s="65"/>
      <c r="F196" s="34">
        <f>(F24+F43+F62+F81+F100+F119+F138+F157+F176+F195)/(IF(F24=0,0,1)+IF(F43=0,0,1)+IF(F62=0,0,1)+IF(F81=0,0,1)+IF(F100=0,0,1)+IF(F119=0,0,1)+IF(F138=0,0,1)+IF(F157=0,0,1)+IF(F176=0,0,1)+IF(F195=0,0,1))</f>
        <v>511.2</v>
      </c>
      <c r="G196" s="34">
        <f t="shared" ref="G196:J196" si="39">(G24+G43+G62+G81+G100+G119+G138+G157+G176+G195)/(IF(G24=0,0,1)+IF(G43=0,0,1)+IF(G62=0,0,1)+IF(G81=0,0,1)+IF(G100=0,0,1)+IF(G119=0,0,1)+IF(G138=0,0,1)+IF(G157=0,0,1)+IF(G176=0,0,1)+IF(G195=0,0,1))</f>
        <v>23.724999999999998</v>
      </c>
      <c r="H196" s="34">
        <f t="shared" si="39"/>
        <v>16.372999999999998</v>
      </c>
      <c r="I196" s="34">
        <f t="shared" si="39"/>
        <v>72.021000000000001</v>
      </c>
      <c r="J196" s="34">
        <f t="shared" si="39"/>
        <v>497.55100000000004</v>
      </c>
      <c r="K196" s="34"/>
      <c r="L196" s="34">
        <f t="shared" ref="L196" si="40">(L24+L43+L62+L81+L100+L119+L138+L157+L176+L195)/(IF(L24=0,0,1)+IF(L43=0,0,1)+IF(L62=0,0,1)+IF(L81=0,0,1)+IF(L100=0,0,1)+IF(L119=0,0,1)+IF(L138=0,0,1)+IF(L157=0,0,1)+IF(L176=0,0,1)+IF(L195=0,0,1))</f>
        <v>67.093000000000004</v>
      </c>
    </row>
  </sheetData>
  <sheetProtection sheet="1" objects="1" scenarios="1"/>
  <mergeCells count="14">
    <mergeCell ref="C195:D195"/>
    <mergeCell ref="C196:E196"/>
    <mergeCell ref="C81:D81"/>
    <mergeCell ref="C100:D100"/>
    <mergeCell ref="C119:D119"/>
    <mergeCell ref="C138:D138"/>
    <mergeCell ref="C157:D157"/>
    <mergeCell ref="C176:D176"/>
    <mergeCell ref="C62:D62"/>
    <mergeCell ref="C1:E1"/>
    <mergeCell ref="H1:K1"/>
    <mergeCell ref="H2:K2"/>
    <mergeCell ref="C24:D24"/>
    <mergeCell ref="C43:D43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178" sqref="K17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2" t="s">
        <v>52</v>
      </c>
      <c r="D1" s="63"/>
      <c r="E1" s="63"/>
      <c r="F1" s="12" t="s">
        <v>16</v>
      </c>
      <c r="G1" s="2" t="s">
        <v>17</v>
      </c>
      <c r="H1" s="64" t="s">
        <v>39</v>
      </c>
      <c r="I1" s="64"/>
      <c r="J1" s="64"/>
      <c r="K1" s="64"/>
    </row>
    <row r="2" spans="1:12" ht="18" x14ac:dyDescent="0.2">
      <c r="A2" s="35" t="s">
        <v>6</v>
      </c>
      <c r="C2" s="2"/>
      <c r="G2" s="2" t="s">
        <v>18</v>
      </c>
      <c r="H2" s="64" t="s">
        <v>48</v>
      </c>
      <c r="I2" s="64"/>
      <c r="J2" s="64"/>
      <c r="K2" s="6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10</v>
      </c>
      <c r="J3" s="49">
        <v>2023</v>
      </c>
      <c r="K3" s="50"/>
    </row>
    <row r="4" spans="1:12" ht="13.5" thickBot="1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47</v>
      </c>
      <c r="F6" s="40">
        <v>265</v>
      </c>
      <c r="G6" s="40">
        <v>17.55</v>
      </c>
      <c r="H6" s="40">
        <v>14.21</v>
      </c>
      <c r="I6" s="40">
        <v>47.29</v>
      </c>
      <c r="J6" s="40">
        <v>387.07</v>
      </c>
      <c r="K6" s="41" t="s">
        <v>58</v>
      </c>
      <c r="L6" s="40">
        <v>69.69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76</v>
      </c>
      <c r="F8" s="43">
        <v>200</v>
      </c>
      <c r="G8" s="43">
        <v>0.25</v>
      </c>
      <c r="H8" s="43">
        <v>0.1</v>
      </c>
      <c r="I8" s="43">
        <v>26.78</v>
      </c>
      <c r="J8" s="43">
        <v>109</v>
      </c>
      <c r="K8" s="44">
        <v>1009</v>
      </c>
      <c r="L8" s="43">
        <v>14.84</v>
      </c>
    </row>
    <row r="9" spans="1:12" ht="15" x14ac:dyDescent="0.25">
      <c r="A9" s="23"/>
      <c r="B9" s="15"/>
      <c r="C9" s="11"/>
      <c r="D9" s="7" t="s">
        <v>23</v>
      </c>
      <c r="E9" s="42" t="s">
        <v>64</v>
      </c>
      <c r="F9" s="43">
        <v>20</v>
      </c>
      <c r="G9" s="43">
        <v>1.52</v>
      </c>
      <c r="H9" s="43">
        <v>0.16</v>
      </c>
      <c r="I9" s="43">
        <v>9.84</v>
      </c>
      <c r="J9" s="43">
        <v>46.88</v>
      </c>
      <c r="K9" s="44"/>
      <c r="L9" s="43">
        <v>2.27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26</v>
      </c>
      <c r="E11" s="42" t="s">
        <v>50</v>
      </c>
      <c r="F11" s="43">
        <v>60</v>
      </c>
      <c r="G11" s="43">
        <v>1</v>
      </c>
      <c r="H11" s="43">
        <v>5</v>
      </c>
      <c r="I11" s="43">
        <v>5</v>
      </c>
      <c r="J11" s="43">
        <v>67</v>
      </c>
      <c r="K11" s="44">
        <v>1</v>
      </c>
      <c r="L11" s="43">
        <v>3.26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545</v>
      </c>
      <c r="G13" s="19">
        <f t="shared" ref="G13:J13" si="0">SUM(G6:G12)</f>
        <v>20.32</v>
      </c>
      <c r="H13" s="19">
        <f t="shared" si="0"/>
        <v>19.47</v>
      </c>
      <c r="I13" s="19">
        <f t="shared" si="0"/>
        <v>88.91</v>
      </c>
      <c r="J13" s="19">
        <f t="shared" si="0"/>
        <v>609.95000000000005</v>
      </c>
      <c r="K13" s="25"/>
      <c r="L13" s="19">
        <f t="shared" ref="L13" si="1">SUM(L6:L12)</f>
        <v>90.06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60" t="s">
        <v>4</v>
      </c>
      <c r="D24" s="61"/>
      <c r="E24" s="31"/>
      <c r="F24" s="32">
        <f>F13+F23</f>
        <v>545</v>
      </c>
      <c r="G24" s="32">
        <f t="shared" ref="G24:J24" si="4">G13+G23</f>
        <v>20.32</v>
      </c>
      <c r="H24" s="32">
        <f t="shared" si="4"/>
        <v>19.47</v>
      </c>
      <c r="I24" s="32">
        <f t="shared" si="4"/>
        <v>88.91</v>
      </c>
      <c r="J24" s="32">
        <f t="shared" si="4"/>
        <v>609.95000000000005</v>
      </c>
      <c r="K24" s="32"/>
      <c r="L24" s="32">
        <f t="shared" ref="L24" si="5">L13+L23</f>
        <v>90.06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77</v>
      </c>
      <c r="F25" s="40">
        <v>250</v>
      </c>
      <c r="G25" s="40">
        <v>12.63</v>
      </c>
      <c r="H25" s="40">
        <v>12.79</v>
      </c>
      <c r="I25" s="40">
        <v>22.02</v>
      </c>
      <c r="J25" s="40">
        <v>253.71</v>
      </c>
      <c r="K25" s="41">
        <v>645</v>
      </c>
      <c r="L25" s="40">
        <v>64.8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42</v>
      </c>
      <c r="F27" s="43">
        <v>200</v>
      </c>
      <c r="G27" s="43">
        <v>0</v>
      </c>
      <c r="H27" s="43">
        <v>0</v>
      </c>
      <c r="I27" s="43">
        <v>13</v>
      </c>
      <c r="J27" s="43">
        <v>52.02</v>
      </c>
      <c r="K27" s="44">
        <v>1009</v>
      </c>
      <c r="L27" s="43">
        <v>2.2599999999999998</v>
      </c>
    </row>
    <row r="28" spans="1:12" ht="15" x14ac:dyDescent="0.25">
      <c r="A28" s="14"/>
      <c r="B28" s="15"/>
      <c r="C28" s="11"/>
      <c r="D28" s="7" t="s">
        <v>23</v>
      </c>
      <c r="E28" s="42" t="s">
        <v>64</v>
      </c>
      <c r="F28" s="43">
        <v>30</v>
      </c>
      <c r="G28" s="57">
        <v>2.2799999999999998</v>
      </c>
      <c r="H28" s="57">
        <v>0.24</v>
      </c>
      <c r="I28" s="58">
        <v>14.76</v>
      </c>
      <c r="J28" s="43">
        <v>70.319999999999993</v>
      </c>
      <c r="K28" s="44"/>
      <c r="L28" s="43">
        <v>3.41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79</v>
      </c>
      <c r="F30" s="43">
        <v>20</v>
      </c>
      <c r="G30" s="43">
        <v>2.63</v>
      </c>
      <c r="H30" s="43">
        <v>4.13</v>
      </c>
      <c r="I30" s="43">
        <v>26.2</v>
      </c>
      <c r="J30" s="43">
        <v>152.5</v>
      </c>
      <c r="K30" s="44"/>
      <c r="L30" s="43">
        <v>4.34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:L32" si="6">SUM(G25:G31)</f>
        <v>17.54</v>
      </c>
      <c r="H32" s="19">
        <f t="shared" si="6"/>
        <v>17.16</v>
      </c>
      <c r="I32" s="19">
        <f t="shared" si="6"/>
        <v>75.97999999999999</v>
      </c>
      <c r="J32" s="19">
        <f t="shared" si="6"/>
        <v>528.54999999999995</v>
      </c>
      <c r="K32" s="25"/>
      <c r="L32" s="19">
        <f t="shared" si="6"/>
        <v>74.81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:L42" si="7">SUM(G33:G41)</f>
        <v>0</v>
      </c>
      <c r="H42" s="19">
        <f t="shared" si="7"/>
        <v>0</v>
      </c>
      <c r="I42" s="19">
        <f t="shared" si="7"/>
        <v>0</v>
      </c>
      <c r="J42" s="19">
        <f t="shared" si="7"/>
        <v>0</v>
      </c>
      <c r="K42" s="25"/>
      <c r="L42" s="19">
        <f t="shared" si="7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60" t="s">
        <v>4</v>
      </c>
      <c r="D43" s="61"/>
      <c r="E43" s="31"/>
      <c r="F43" s="32">
        <f>F32+F42</f>
        <v>500</v>
      </c>
      <c r="G43" s="32">
        <f t="shared" ref="G43:L43" si="8">G32+G42</f>
        <v>17.54</v>
      </c>
      <c r="H43" s="32">
        <f t="shared" si="8"/>
        <v>17.16</v>
      </c>
      <c r="I43" s="32">
        <f t="shared" si="8"/>
        <v>75.97999999999999</v>
      </c>
      <c r="J43" s="32">
        <f t="shared" si="8"/>
        <v>528.54999999999995</v>
      </c>
      <c r="K43" s="32"/>
      <c r="L43" s="32">
        <f t="shared" si="8"/>
        <v>74.81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80</v>
      </c>
      <c r="F44" s="40">
        <v>265</v>
      </c>
      <c r="G44" s="40">
        <v>16.059999999999999</v>
      </c>
      <c r="H44" s="40">
        <v>15.83</v>
      </c>
      <c r="I44" s="40">
        <v>56.28</v>
      </c>
      <c r="J44" s="40">
        <v>432.03</v>
      </c>
      <c r="K44" s="41" t="s">
        <v>94</v>
      </c>
      <c r="L44" s="40">
        <v>72.290000000000006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51" t="s">
        <v>75</v>
      </c>
      <c r="F46" s="43">
        <v>207</v>
      </c>
      <c r="G46" s="52">
        <v>0.25</v>
      </c>
      <c r="H46" s="52">
        <v>0.1</v>
      </c>
      <c r="I46" s="53">
        <v>15</v>
      </c>
      <c r="J46" s="52">
        <v>61.09</v>
      </c>
      <c r="K46" s="44">
        <v>944</v>
      </c>
      <c r="L46" s="43">
        <v>4</v>
      </c>
    </row>
    <row r="47" spans="1:12" ht="15" x14ac:dyDescent="0.25">
      <c r="A47" s="23"/>
      <c r="B47" s="15"/>
      <c r="C47" s="11"/>
      <c r="D47" s="7" t="s">
        <v>23</v>
      </c>
      <c r="E47" s="42" t="s">
        <v>64</v>
      </c>
      <c r="F47" s="43">
        <v>30</v>
      </c>
      <c r="G47" s="57">
        <v>2.2799999999999998</v>
      </c>
      <c r="H47" s="57">
        <v>0.24</v>
      </c>
      <c r="I47" s="58">
        <v>14.76</v>
      </c>
      <c r="J47" s="43">
        <v>70.319999999999993</v>
      </c>
      <c r="K47" s="44"/>
      <c r="L47" s="43">
        <v>3.41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502</v>
      </c>
      <c r="G51" s="19">
        <f>SUM(G44:G50)</f>
        <v>18.59</v>
      </c>
      <c r="H51" s="19">
        <f>SUM(H44:H50)</f>
        <v>16.169999999999998</v>
      </c>
      <c r="I51" s="19">
        <f>SUM(I44:I50)</f>
        <v>86.04</v>
      </c>
      <c r="J51" s="19">
        <f>SUM(J44:J50)</f>
        <v>563.44000000000005</v>
      </c>
      <c r="K51" s="25"/>
      <c r="L51" s="19">
        <f>SUM(L44:L50)</f>
        <v>79.7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:L61" si="9">SUM(G52:G60)</f>
        <v>0</v>
      </c>
      <c r="H61" s="19">
        <f t="shared" si="9"/>
        <v>0</v>
      </c>
      <c r="I61" s="19">
        <f t="shared" si="9"/>
        <v>0</v>
      </c>
      <c r="J61" s="19">
        <f t="shared" si="9"/>
        <v>0</v>
      </c>
      <c r="K61" s="25"/>
      <c r="L61" s="19">
        <f t="shared" si="9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60" t="s">
        <v>4</v>
      </c>
      <c r="D62" s="61"/>
      <c r="E62" s="31"/>
      <c r="F62" s="32">
        <f>F51+F61</f>
        <v>502</v>
      </c>
      <c r="G62" s="32">
        <f t="shared" ref="G62:L62" si="10">G51+G61</f>
        <v>18.59</v>
      </c>
      <c r="H62" s="32">
        <f t="shared" si="10"/>
        <v>16.169999999999998</v>
      </c>
      <c r="I62" s="32">
        <f t="shared" si="10"/>
        <v>86.04</v>
      </c>
      <c r="J62" s="32">
        <f t="shared" si="10"/>
        <v>563.44000000000005</v>
      </c>
      <c r="K62" s="32"/>
      <c r="L62" s="32">
        <f t="shared" si="10"/>
        <v>79.7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81</v>
      </c>
      <c r="F63" s="40">
        <v>180</v>
      </c>
      <c r="G63" s="40">
        <v>5.68</v>
      </c>
      <c r="H63" s="40">
        <v>3.74</v>
      </c>
      <c r="I63" s="40">
        <v>36.049999999999997</v>
      </c>
      <c r="J63" s="40">
        <v>200.51</v>
      </c>
      <c r="K63" s="41">
        <v>415</v>
      </c>
      <c r="L63" s="40">
        <v>21.26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41</v>
      </c>
      <c r="F65" s="43">
        <v>200</v>
      </c>
      <c r="G65" s="57">
        <v>1.1499999999999999</v>
      </c>
      <c r="H65" s="57">
        <v>0.19</v>
      </c>
      <c r="I65" s="58">
        <v>20.010000000000002</v>
      </c>
      <c r="J65" s="43">
        <v>84.6</v>
      </c>
      <c r="K65" s="44">
        <v>868</v>
      </c>
      <c r="L65" s="43">
        <v>6.62</v>
      </c>
    </row>
    <row r="66" spans="1:12" ht="15" x14ac:dyDescent="0.25">
      <c r="A66" s="23"/>
      <c r="B66" s="15"/>
      <c r="C66" s="11"/>
      <c r="D66" s="7" t="s">
        <v>23</v>
      </c>
      <c r="E66" s="42" t="s">
        <v>64</v>
      </c>
      <c r="F66" s="43">
        <v>40</v>
      </c>
      <c r="G66" s="43">
        <v>3.04</v>
      </c>
      <c r="H66" s="43">
        <v>0.32</v>
      </c>
      <c r="I66" s="43">
        <v>19.68</v>
      </c>
      <c r="J66" s="43">
        <v>94</v>
      </c>
      <c r="K66" s="44"/>
      <c r="L66" s="43">
        <v>3.41</v>
      </c>
    </row>
    <row r="67" spans="1:12" ht="15.75" thickBot="1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26</v>
      </c>
      <c r="E68" s="42" t="s">
        <v>50</v>
      </c>
      <c r="F68" s="43">
        <v>60</v>
      </c>
      <c r="G68" s="55">
        <v>1</v>
      </c>
      <c r="H68" s="55">
        <v>5</v>
      </c>
      <c r="I68" s="56">
        <v>5</v>
      </c>
      <c r="J68" s="43">
        <v>67</v>
      </c>
      <c r="K68" s="44">
        <v>1</v>
      </c>
      <c r="L68" s="43">
        <v>3.26</v>
      </c>
    </row>
    <row r="69" spans="1:12" ht="15" x14ac:dyDescent="0.25">
      <c r="A69" s="23"/>
      <c r="B69" s="15"/>
      <c r="C69" s="11"/>
      <c r="D69" s="6"/>
      <c r="E69" s="42" t="s">
        <v>79</v>
      </c>
      <c r="F69" s="43">
        <v>20</v>
      </c>
      <c r="G69" s="43">
        <v>2.63</v>
      </c>
      <c r="H69" s="43">
        <v>4.13</v>
      </c>
      <c r="I69" s="43">
        <v>26.2</v>
      </c>
      <c r="J69" s="43">
        <v>152.5</v>
      </c>
      <c r="K69" s="44"/>
      <c r="L69" s="43">
        <v>4.34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>SUM(G63:G69)</f>
        <v>13.5</v>
      </c>
      <c r="H70" s="19">
        <f>SUM(H63:H69)</f>
        <v>13.379999999999999</v>
      </c>
      <c r="I70" s="19">
        <f>SUM(I63:I69)</f>
        <v>106.94000000000001</v>
      </c>
      <c r="J70" s="19">
        <f>SUM(J63:J69)</f>
        <v>598.61</v>
      </c>
      <c r="K70" s="25"/>
      <c r="L70" s="19">
        <f>SUM(L63:L69)</f>
        <v>38.89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:L80" si="11">SUM(G71:G79)</f>
        <v>0</v>
      </c>
      <c r="H80" s="19">
        <f t="shared" si="11"/>
        <v>0</v>
      </c>
      <c r="I80" s="19">
        <f t="shared" si="11"/>
        <v>0</v>
      </c>
      <c r="J80" s="19">
        <f t="shared" si="11"/>
        <v>0</v>
      </c>
      <c r="K80" s="25"/>
      <c r="L80" s="19">
        <f t="shared" si="11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60" t="s">
        <v>4</v>
      </c>
      <c r="D81" s="61"/>
      <c r="E81" s="31"/>
      <c r="F81" s="32">
        <f>F70+F80</f>
        <v>500</v>
      </c>
      <c r="G81" s="32">
        <f t="shared" ref="G81:L81" si="12">G70+G80</f>
        <v>13.5</v>
      </c>
      <c r="H81" s="32">
        <f t="shared" si="12"/>
        <v>13.379999999999999</v>
      </c>
      <c r="I81" s="32">
        <f t="shared" si="12"/>
        <v>106.94000000000001</v>
      </c>
      <c r="J81" s="32">
        <f t="shared" si="12"/>
        <v>598.61</v>
      </c>
      <c r="K81" s="32"/>
      <c r="L81" s="32">
        <f t="shared" si="12"/>
        <v>38.89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82</v>
      </c>
      <c r="F82" s="40">
        <v>270</v>
      </c>
      <c r="G82" s="40">
        <v>11.7</v>
      </c>
      <c r="H82" s="40">
        <v>15.22</v>
      </c>
      <c r="I82" s="40">
        <v>18.39</v>
      </c>
      <c r="J82" s="40">
        <v>254.28</v>
      </c>
      <c r="K82" s="41" t="s">
        <v>95</v>
      </c>
      <c r="L82" s="40">
        <v>65.86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83</v>
      </c>
      <c r="F84" s="43">
        <v>200</v>
      </c>
      <c r="G84" s="43">
        <v>0.77400000000000002</v>
      </c>
      <c r="H84" s="43">
        <v>0.16</v>
      </c>
      <c r="I84" s="43">
        <v>41.02</v>
      </c>
      <c r="J84" s="43">
        <v>168.45</v>
      </c>
      <c r="K84" s="44">
        <v>867</v>
      </c>
      <c r="L84" s="43">
        <v>12.02</v>
      </c>
    </row>
    <row r="85" spans="1:12" ht="15" x14ac:dyDescent="0.25">
      <c r="A85" s="23"/>
      <c r="B85" s="15"/>
      <c r="C85" s="11"/>
      <c r="D85" s="7" t="s">
        <v>23</v>
      </c>
      <c r="E85" s="42" t="s">
        <v>64</v>
      </c>
      <c r="F85" s="43">
        <v>30</v>
      </c>
      <c r="G85" s="57">
        <v>2.2799999999999998</v>
      </c>
      <c r="H85" s="57">
        <v>0.24</v>
      </c>
      <c r="I85" s="58">
        <v>14.76</v>
      </c>
      <c r="J85" s="43">
        <v>70.319999999999993</v>
      </c>
      <c r="K85" s="44"/>
      <c r="L85" s="43">
        <v>3.41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:L89" si="13">SUM(G82:G88)</f>
        <v>14.754</v>
      </c>
      <c r="H89" s="19">
        <f t="shared" si="13"/>
        <v>15.620000000000001</v>
      </c>
      <c r="I89" s="19">
        <f t="shared" si="13"/>
        <v>74.17</v>
      </c>
      <c r="J89" s="19">
        <f t="shared" si="13"/>
        <v>493.05</v>
      </c>
      <c r="K89" s="25"/>
      <c r="L89" s="19">
        <f t="shared" si="13"/>
        <v>81.289999999999992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:L99" si="14">SUM(G90:G98)</f>
        <v>0</v>
      </c>
      <c r="H99" s="19">
        <f t="shared" si="14"/>
        <v>0</v>
      </c>
      <c r="I99" s="19">
        <f t="shared" si="14"/>
        <v>0</v>
      </c>
      <c r="J99" s="19">
        <f t="shared" si="14"/>
        <v>0</v>
      </c>
      <c r="K99" s="25"/>
      <c r="L99" s="19">
        <f t="shared" si="14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60" t="s">
        <v>4</v>
      </c>
      <c r="D100" s="61"/>
      <c r="E100" s="31"/>
      <c r="F100" s="32">
        <f>F89+F99</f>
        <v>500</v>
      </c>
      <c r="G100" s="32">
        <f t="shared" ref="G100:L100" si="15">G89+G99</f>
        <v>14.754</v>
      </c>
      <c r="H100" s="32">
        <f t="shared" si="15"/>
        <v>15.620000000000001</v>
      </c>
      <c r="I100" s="32">
        <f t="shared" si="15"/>
        <v>74.17</v>
      </c>
      <c r="J100" s="32">
        <f t="shared" si="15"/>
        <v>493.05</v>
      </c>
      <c r="K100" s="32"/>
      <c r="L100" s="32">
        <f t="shared" si="15"/>
        <v>81.289999999999992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84</v>
      </c>
      <c r="F101" s="40">
        <v>205</v>
      </c>
      <c r="G101" s="40">
        <v>3.94</v>
      </c>
      <c r="H101" s="40">
        <v>5.0199999999999996</v>
      </c>
      <c r="I101" s="40">
        <v>22</v>
      </c>
      <c r="J101" s="40">
        <v>148.94</v>
      </c>
      <c r="K101" s="41">
        <v>390</v>
      </c>
      <c r="L101" s="40">
        <v>22.44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42</v>
      </c>
      <c r="F103" s="43">
        <v>200</v>
      </c>
      <c r="G103" s="43">
        <v>0</v>
      </c>
      <c r="H103" s="43">
        <v>0</v>
      </c>
      <c r="I103" s="43">
        <v>13</v>
      </c>
      <c r="J103" s="43">
        <v>52.02</v>
      </c>
      <c r="K103" s="44">
        <v>1009</v>
      </c>
      <c r="L103" s="43">
        <v>2.2599999999999998</v>
      </c>
    </row>
    <row r="104" spans="1:12" ht="15" x14ac:dyDescent="0.25">
      <c r="A104" s="23"/>
      <c r="B104" s="15"/>
      <c r="C104" s="11"/>
      <c r="D104" s="7" t="s">
        <v>23</v>
      </c>
      <c r="E104" s="42" t="s">
        <v>43</v>
      </c>
      <c r="F104" s="43">
        <v>40</v>
      </c>
      <c r="G104" s="43">
        <v>3.04</v>
      </c>
      <c r="H104" s="43">
        <v>0.32</v>
      </c>
      <c r="I104" s="43">
        <v>19.68</v>
      </c>
      <c r="J104" s="43">
        <v>93.76</v>
      </c>
      <c r="K104" s="44"/>
      <c r="L104" s="43">
        <v>7.16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26</v>
      </c>
      <c r="E106" s="42" t="s">
        <v>85</v>
      </c>
      <c r="F106" s="43">
        <v>60</v>
      </c>
      <c r="G106" s="43">
        <v>5.34</v>
      </c>
      <c r="H106" s="43">
        <v>12.23</v>
      </c>
      <c r="I106" s="43">
        <v>0.9</v>
      </c>
      <c r="J106" s="43">
        <v>134.19999999999999</v>
      </c>
      <c r="K106" s="44" t="s">
        <v>60</v>
      </c>
      <c r="L106" s="43">
        <v>39.96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505</v>
      </c>
      <c r="G108" s="19">
        <f t="shared" ref="G108:J108" si="16">SUM(G101:G107)</f>
        <v>12.32</v>
      </c>
      <c r="H108" s="19">
        <f t="shared" si="16"/>
        <v>17.57</v>
      </c>
      <c r="I108" s="19">
        <f t="shared" si="16"/>
        <v>55.58</v>
      </c>
      <c r="J108" s="19">
        <f t="shared" si="16"/>
        <v>428.92</v>
      </c>
      <c r="K108" s="25"/>
      <c r="L108" s="19">
        <f t="shared" ref="L108" si="17">SUM(L101:L107)</f>
        <v>71.820000000000007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18">SUM(G109:G117)</f>
        <v>0</v>
      </c>
      <c r="H118" s="19">
        <f t="shared" si="18"/>
        <v>0</v>
      </c>
      <c r="I118" s="19">
        <f t="shared" si="18"/>
        <v>0</v>
      </c>
      <c r="J118" s="19">
        <f t="shared" si="18"/>
        <v>0</v>
      </c>
      <c r="K118" s="25"/>
      <c r="L118" s="19">
        <f t="shared" ref="L118" si="19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60" t="s">
        <v>4</v>
      </c>
      <c r="D119" s="61"/>
      <c r="E119" s="31"/>
      <c r="F119" s="32">
        <f>F108+F118</f>
        <v>505</v>
      </c>
      <c r="G119" s="32">
        <f t="shared" ref="G119:L119" si="20">G108+G118</f>
        <v>12.32</v>
      </c>
      <c r="H119" s="32">
        <f t="shared" si="20"/>
        <v>17.57</v>
      </c>
      <c r="I119" s="32">
        <f t="shared" si="20"/>
        <v>55.58</v>
      </c>
      <c r="J119" s="32">
        <f t="shared" si="20"/>
        <v>428.92</v>
      </c>
      <c r="K119" s="32"/>
      <c r="L119" s="32">
        <f t="shared" si="20"/>
        <v>71.820000000000007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86</v>
      </c>
      <c r="F120" s="40">
        <v>265</v>
      </c>
      <c r="G120" s="40">
        <v>17.04</v>
      </c>
      <c r="H120" s="40">
        <v>17.809999999999999</v>
      </c>
      <c r="I120" s="40">
        <v>46.9</v>
      </c>
      <c r="J120" s="40">
        <v>415.96</v>
      </c>
      <c r="K120" s="41" t="s">
        <v>58</v>
      </c>
      <c r="L120" s="40">
        <v>69.69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76</v>
      </c>
      <c r="F122" s="43">
        <v>200</v>
      </c>
      <c r="G122" s="43">
        <v>0.25</v>
      </c>
      <c r="H122" s="43">
        <v>0.1</v>
      </c>
      <c r="I122" s="43">
        <v>26.78</v>
      </c>
      <c r="J122" s="43">
        <v>109</v>
      </c>
      <c r="K122" s="44">
        <v>1009</v>
      </c>
      <c r="L122" s="43">
        <v>14.84</v>
      </c>
    </row>
    <row r="123" spans="1:12" ht="15" x14ac:dyDescent="0.25">
      <c r="A123" s="14"/>
      <c r="B123" s="15"/>
      <c r="C123" s="11"/>
      <c r="D123" s="7" t="s">
        <v>23</v>
      </c>
      <c r="E123" s="42" t="s">
        <v>64</v>
      </c>
      <c r="F123" s="43">
        <v>40</v>
      </c>
      <c r="G123" s="43">
        <v>3.04</v>
      </c>
      <c r="H123" s="43">
        <v>0.32</v>
      </c>
      <c r="I123" s="43">
        <v>19.68</v>
      </c>
      <c r="J123" s="43">
        <v>93.76</v>
      </c>
      <c r="K123" s="44"/>
      <c r="L123" s="43">
        <v>2.27</v>
      </c>
    </row>
    <row r="124" spans="1:12" ht="15.75" thickBot="1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55"/>
      <c r="H125" s="55"/>
      <c r="I125" s="56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505</v>
      </c>
      <c r="G127" s="19">
        <f t="shared" ref="G127:J127" si="21">SUM(G120:G126)</f>
        <v>20.329999999999998</v>
      </c>
      <c r="H127" s="19">
        <f t="shared" si="21"/>
        <v>18.23</v>
      </c>
      <c r="I127" s="19">
        <f t="shared" si="21"/>
        <v>93.360000000000014</v>
      </c>
      <c r="J127" s="19">
        <f t="shared" si="21"/>
        <v>618.72</v>
      </c>
      <c r="K127" s="25"/>
      <c r="L127" s="19">
        <f t="shared" ref="L127" si="22">SUM(L120:L126)</f>
        <v>86.8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51"/>
      <c r="F132" s="43"/>
      <c r="G132" s="52"/>
      <c r="H132" s="52"/>
      <c r="I132" s="53"/>
      <c r="J132" s="52"/>
      <c r="K132" s="44"/>
      <c r="L132" s="54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23">SUM(G128:G136)</f>
        <v>0</v>
      </c>
      <c r="H137" s="19">
        <f t="shared" si="23"/>
        <v>0</v>
      </c>
      <c r="I137" s="19">
        <f t="shared" si="23"/>
        <v>0</v>
      </c>
      <c r="J137" s="19">
        <f t="shared" si="23"/>
        <v>0</v>
      </c>
      <c r="K137" s="25"/>
      <c r="L137" s="19">
        <f t="shared" ref="L137" si="24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60" t="s">
        <v>4</v>
      </c>
      <c r="D138" s="61"/>
      <c r="E138" s="31"/>
      <c r="F138" s="32">
        <f>F127+F137</f>
        <v>505</v>
      </c>
      <c r="G138" s="32">
        <f t="shared" ref="G138:L138" si="25">G127+G137</f>
        <v>20.329999999999998</v>
      </c>
      <c r="H138" s="32">
        <f t="shared" si="25"/>
        <v>18.23</v>
      </c>
      <c r="I138" s="32">
        <f t="shared" si="25"/>
        <v>93.360000000000014</v>
      </c>
      <c r="J138" s="32">
        <f t="shared" si="25"/>
        <v>618.72</v>
      </c>
      <c r="K138" s="32"/>
      <c r="L138" s="32">
        <f t="shared" si="25"/>
        <v>86.8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87</v>
      </c>
      <c r="F139" s="40">
        <v>200</v>
      </c>
      <c r="G139" s="40">
        <v>7.23</v>
      </c>
      <c r="H139" s="40">
        <v>23.17</v>
      </c>
      <c r="I139" s="40">
        <v>20.88</v>
      </c>
      <c r="J139" s="40">
        <v>321.08</v>
      </c>
      <c r="K139" s="41">
        <v>259</v>
      </c>
      <c r="L139" s="40">
        <v>63.31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45</v>
      </c>
      <c r="F141" s="43">
        <v>200</v>
      </c>
      <c r="G141" s="43">
        <v>0.14000000000000001</v>
      </c>
      <c r="H141" s="43">
        <v>0</v>
      </c>
      <c r="I141" s="43">
        <v>25.17</v>
      </c>
      <c r="J141" s="43">
        <v>101.21</v>
      </c>
      <c r="K141" s="44">
        <v>859</v>
      </c>
      <c r="L141" s="43">
        <v>8.51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64</v>
      </c>
      <c r="F142" s="43">
        <v>40</v>
      </c>
      <c r="G142" s="43">
        <v>3.04</v>
      </c>
      <c r="H142" s="43">
        <v>0.32</v>
      </c>
      <c r="I142" s="43">
        <v>19.68</v>
      </c>
      <c r="J142" s="43">
        <v>93.76</v>
      </c>
      <c r="K142" s="44"/>
      <c r="L142" s="43">
        <v>4.55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26</v>
      </c>
      <c r="E144" s="42" t="s">
        <v>88</v>
      </c>
      <c r="F144" s="43">
        <v>60</v>
      </c>
      <c r="G144" s="43">
        <v>0.24</v>
      </c>
      <c r="H144" s="43">
        <v>0</v>
      </c>
      <c r="I144" s="43">
        <v>0.51</v>
      </c>
      <c r="J144" s="43">
        <v>3</v>
      </c>
      <c r="K144" s="44">
        <v>6</v>
      </c>
      <c r="L144" s="43">
        <v>5.39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26">SUM(G139:G145)</f>
        <v>10.65</v>
      </c>
      <c r="H146" s="19">
        <f t="shared" si="26"/>
        <v>23.490000000000002</v>
      </c>
      <c r="I146" s="19">
        <f t="shared" si="26"/>
        <v>66.239999999999995</v>
      </c>
      <c r="J146" s="19">
        <f t="shared" si="26"/>
        <v>519.04999999999995</v>
      </c>
      <c r="K146" s="25"/>
      <c r="L146" s="19">
        <f t="shared" ref="L146" si="27">SUM(L139:L145)</f>
        <v>81.760000000000005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28">SUM(G147:G155)</f>
        <v>0</v>
      </c>
      <c r="H156" s="19">
        <f t="shared" si="28"/>
        <v>0</v>
      </c>
      <c r="I156" s="19">
        <f t="shared" si="28"/>
        <v>0</v>
      </c>
      <c r="J156" s="19">
        <f t="shared" si="28"/>
        <v>0</v>
      </c>
      <c r="K156" s="25"/>
      <c r="L156" s="19">
        <f t="shared" ref="L156" si="29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60" t="s">
        <v>4</v>
      </c>
      <c r="D157" s="61"/>
      <c r="E157" s="31"/>
      <c r="F157" s="32">
        <f>F146+F156</f>
        <v>500</v>
      </c>
      <c r="G157" s="32">
        <f t="shared" ref="G157:L157" si="30">G146+G156</f>
        <v>10.65</v>
      </c>
      <c r="H157" s="32">
        <f t="shared" si="30"/>
        <v>23.490000000000002</v>
      </c>
      <c r="I157" s="32">
        <f t="shared" si="30"/>
        <v>66.239999999999995</v>
      </c>
      <c r="J157" s="32">
        <f t="shared" si="30"/>
        <v>519.04999999999995</v>
      </c>
      <c r="K157" s="32"/>
      <c r="L157" s="32">
        <f t="shared" si="30"/>
        <v>81.760000000000005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89</v>
      </c>
      <c r="F158" s="40">
        <v>200</v>
      </c>
      <c r="G158" s="40">
        <v>11.43</v>
      </c>
      <c r="H158" s="40">
        <v>11.92</v>
      </c>
      <c r="I158" s="40">
        <v>36.81</v>
      </c>
      <c r="J158" s="40">
        <v>300.24</v>
      </c>
      <c r="K158" s="41">
        <v>646</v>
      </c>
      <c r="L158" s="40">
        <v>56.98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83</v>
      </c>
      <c r="F160" s="43">
        <v>200</v>
      </c>
      <c r="G160" s="43">
        <v>0.77400000000000002</v>
      </c>
      <c r="H160" s="43">
        <v>0.16</v>
      </c>
      <c r="I160" s="43">
        <v>41.02</v>
      </c>
      <c r="J160" s="43">
        <v>168.45</v>
      </c>
      <c r="K160" s="44">
        <v>867</v>
      </c>
      <c r="L160" s="43">
        <v>6.62</v>
      </c>
    </row>
    <row r="161" spans="1:12" ht="15" x14ac:dyDescent="0.25">
      <c r="A161" s="23"/>
      <c r="B161" s="15"/>
      <c r="C161" s="11"/>
      <c r="D161" s="7" t="s">
        <v>23</v>
      </c>
      <c r="E161" s="42" t="s">
        <v>64</v>
      </c>
      <c r="F161" s="43">
        <v>40</v>
      </c>
      <c r="G161" s="43">
        <v>3.04</v>
      </c>
      <c r="H161" s="43">
        <v>0.32</v>
      </c>
      <c r="I161" s="43">
        <v>19.68</v>
      </c>
      <c r="J161" s="43">
        <v>93.76</v>
      </c>
      <c r="K161" s="44"/>
      <c r="L161" s="43">
        <v>3.41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26</v>
      </c>
      <c r="E163" s="42" t="s">
        <v>88</v>
      </c>
      <c r="F163" s="43">
        <v>60</v>
      </c>
      <c r="G163" s="43">
        <v>0.24</v>
      </c>
      <c r="H163" s="43">
        <v>0</v>
      </c>
      <c r="I163" s="43">
        <v>0.51</v>
      </c>
      <c r="J163" s="43">
        <v>3</v>
      </c>
      <c r="K163" s="44">
        <v>7</v>
      </c>
      <c r="L163" s="43">
        <v>5.38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31">SUM(G158:G164)</f>
        <v>15.484</v>
      </c>
      <c r="H165" s="19">
        <f t="shared" si="31"/>
        <v>12.4</v>
      </c>
      <c r="I165" s="19">
        <f t="shared" si="31"/>
        <v>98.020000000000024</v>
      </c>
      <c r="J165" s="19">
        <f t="shared" si="31"/>
        <v>565.45000000000005</v>
      </c>
      <c r="K165" s="25"/>
      <c r="L165" s="19">
        <f t="shared" ref="L165" si="32">SUM(L158:L164)</f>
        <v>72.389999999999986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33">SUM(G166:G174)</f>
        <v>0</v>
      </c>
      <c r="H175" s="19">
        <f t="shared" si="33"/>
        <v>0</v>
      </c>
      <c r="I175" s="19">
        <f t="shared" si="33"/>
        <v>0</v>
      </c>
      <c r="J175" s="19">
        <f t="shared" si="33"/>
        <v>0</v>
      </c>
      <c r="K175" s="25"/>
      <c r="L175" s="19">
        <f t="shared" ref="L175" si="34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60" t="s">
        <v>4</v>
      </c>
      <c r="D176" s="61"/>
      <c r="E176" s="31"/>
      <c r="F176" s="32">
        <f>F165+F175</f>
        <v>500</v>
      </c>
      <c r="G176" s="32">
        <f t="shared" ref="G176:L176" si="35">G165+G175</f>
        <v>15.484</v>
      </c>
      <c r="H176" s="32">
        <f t="shared" si="35"/>
        <v>12.4</v>
      </c>
      <c r="I176" s="32">
        <f t="shared" si="35"/>
        <v>98.020000000000024</v>
      </c>
      <c r="J176" s="32">
        <f t="shared" si="35"/>
        <v>565.45000000000005</v>
      </c>
      <c r="K176" s="32"/>
      <c r="L176" s="32">
        <f t="shared" si="35"/>
        <v>72.389999999999986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46</v>
      </c>
      <c r="F177" s="40">
        <v>270</v>
      </c>
      <c r="G177" s="40">
        <v>22.98</v>
      </c>
      <c r="H177" s="40">
        <v>5.45</v>
      </c>
      <c r="I177" s="40">
        <v>22.76</v>
      </c>
      <c r="J177" s="40">
        <v>231.86</v>
      </c>
      <c r="K177" s="41" t="s">
        <v>57</v>
      </c>
      <c r="L177" s="40">
        <v>58.74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51" t="s">
        <v>75</v>
      </c>
      <c r="F179" s="43">
        <v>207</v>
      </c>
      <c r="G179" s="52">
        <v>0.25</v>
      </c>
      <c r="H179" s="52">
        <v>0.1</v>
      </c>
      <c r="I179" s="53">
        <v>15</v>
      </c>
      <c r="J179" s="52">
        <v>61.09</v>
      </c>
      <c r="K179" s="44">
        <v>944</v>
      </c>
      <c r="L179" s="43">
        <v>4</v>
      </c>
    </row>
    <row r="180" spans="1:12" ht="15" x14ac:dyDescent="0.25">
      <c r="A180" s="23"/>
      <c r="B180" s="15"/>
      <c r="C180" s="11"/>
      <c r="D180" s="7" t="s">
        <v>23</v>
      </c>
      <c r="E180" s="42" t="s">
        <v>64</v>
      </c>
      <c r="F180" s="43">
        <v>30</v>
      </c>
      <c r="G180" s="57">
        <v>2.2799999999999998</v>
      </c>
      <c r="H180" s="57">
        <v>0.24</v>
      </c>
      <c r="I180" s="58">
        <v>14.76</v>
      </c>
      <c r="J180" s="43">
        <v>70.319999999999993</v>
      </c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507</v>
      </c>
      <c r="G184" s="19">
        <f t="shared" ref="G184:J184" si="36">SUM(G177:G183)</f>
        <v>25.51</v>
      </c>
      <c r="H184" s="19">
        <f t="shared" si="36"/>
        <v>5.79</v>
      </c>
      <c r="I184" s="19">
        <f t="shared" si="36"/>
        <v>52.52</v>
      </c>
      <c r="J184" s="19">
        <f t="shared" si="36"/>
        <v>363.27000000000004</v>
      </c>
      <c r="K184" s="25"/>
      <c r="L184" s="19">
        <f t="shared" ref="L184" si="37">SUM(L177:L183)</f>
        <v>62.74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38">SUM(G185:G193)</f>
        <v>0</v>
      </c>
      <c r="H194" s="19">
        <f t="shared" si="38"/>
        <v>0</v>
      </c>
      <c r="I194" s="19">
        <f t="shared" si="38"/>
        <v>0</v>
      </c>
      <c r="J194" s="19">
        <f t="shared" si="38"/>
        <v>0</v>
      </c>
      <c r="K194" s="25"/>
      <c r="L194" s="19">
        <f t="shared" ref="L194" si="39">SUM(L185:L193)</f>
        <v>0</v>
      </c>
    </row>
    <row r="195" spans="1:12" ht="15.75" thickBot="1" x14ac:dyDescent="0.25">
      <c r="A195" s="29">
        <f>A177</f>
        <v>2</v>
      </c>
      <c r="B195" s="30">
        <f>B177</f>
        <v>5</v>
      </c>
      <c r="C195" s="60" t="s">
        <v>4</v>
      </c>
      <c r="D195" s="61"/>
      <c r="E195" s="31"/>
      <c r="F195" s="32">
        <f>F184+F194</f>
        <v>507</v>
      </c>
      <c r="G195" s="32">
        <f t="shared" ref="G195:L195" si="40">G184+G194</f>
        <v>25.51</v>
      </c>
      <c r="H195" s="32">
        <f t="shared" si="40"/>
        <v>5.79</v>
      </c>
      <c r="I195" s="32">
        <f t="shared" si="40"/>
        <v>52.52</v>
      </c>
      <c r="J195" s="32">
        <f t="shared" si="40"/>
        <v>363.27000000000004</v>
      </c>
      <c r="K195" s="32"/>
      <c r="L195" s="32">
        <f t="shared" si="40"/>
        <v>62.74</v>
      </c>
    </row>
    <row r="196" spans="1:12" ht="13.5" thickBot="1" x14ac:dyDescent="0.25">
      <c r="A196" s="27"/>
      <c r="B196" s="28"/>
      <c r="C196" s="65" t="s">
        <v>5</v>
      </c>
      <c r="D196" s="65"/>
      <c r="E196" s="65"/>
      <c r="F196" s="34">
        <f>(F24+F43+F62+F81+F100+F119+F138+F157+F176+F195)/(IF(F24=0,0,1)+IF(F43=0,0,1)+IF(F62=0,0,1)+IF(F81=0,0,1)+IF(F100=0,0,1)+IF(F119=0,0,1)+IF(F138=0,0,1)+IF(F157=0,0,1)+IF(F176=0,0,1)+IF(F195=0,0,1))</f>
        <v>506.4</v>
      </c>
      <c r="G196" s="34">
        <f t="shared" ref="G196:J196" si="41">(G24+G43+G62+G81+G100+G119+G138+G157+G176+G195)/(IF(G24=0,0,1)+IF(G43=0,0,1)+IF(G62=0,0,1)+IF(G81=0,0,1)+IF(G100=0,0,1)+IF(G119=0,0,1)+IF(G138=0,0,1)+IF(G157=0,0,1)+IF(G176=0,0,1)+IF(G195=0,0,1))</f>
        <v>16.899799999999999</v>
      </c>
      <c r="H196" s="34">
        <f t="shared" si="41"/>
        <v>15.928000000000001</v>
      </c>
      <c r="I196" s="34">
        <f t="shared" si="41"/>
        <v>79.775999999999996</v>
      </c>
      <c r="J196" s="34">
        <f t="shared" si="41"/>
        <v>528.90100000000007</v>
      </c>
      <c r="K196" s="34"/>
      <c r="L196" s="34">
        <f t="shared" ref="L196" si="42">(L24+L43+L62+L81+L100+L119+L138+L157+L176+L195)/(IF(L24=0,0,1)+IF(L43=0,0,1)+IF(L62=0,0,1)+IF(L81=0,0,1)+IF(L100=0,0,1)+IF(L119=0,0,1)+IF(L138=0,0,1)+IF(L157=0,0,1)+IF(L176=0,0,1)+IF(L195=0,0,1))</f>
        <v>74.025999999999996</v>
      </c>
    </row>
  </sheetData>
  <sheetProtection sheet="1" objects="1" scenarios="1"/>
  <mergeCells count="14">
    <mergeCell ref="C195:D195"/>
    <mergeCell ref="C196:E196"/>
    <mergeCell ref="C81:D81"/>
    <mergeCell ref="C100:D100"/>
    <mergeCell ref="C119:D119"/>
    <mergeCell ref="C138:D138"/>
    <mergeCell ref="C157:D157"/>
    <mergeCell ref="C176:D176"/>
    <mergeCell ref="C62:D62"/>
    <mergeCell ref="C1:E1"/>
    <mergeCell ref="H1:K1"/>
    <mergeCell ref="H2:K2"/>
    <mergeCell ref="C24:D24"/>
    <mergeCell ref="C43:D4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 </vt:lpstr>
      <vt:lpstr>Лист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Кожуховская А. И.</cp:lastModifiedBy>
  <dcterms:created xsi:type="dcterms:W3CDTF">2022-05-16T14:23:56Z</dcterms:created>
  <dcterms:modified xsi:type="dcterms:W3CDTF">2023-11-28T09:39:23Z</dcterms:modified>
</cp:coreProperties>
</file>